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75" windowWidth="19440" windowHeight="96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619" i="1"/>
  <c r="H620" s="1"/>
  <c r="G619"/>
  <c r="F619"/>
  <c r="E619"/>
  <c r="D619"/>
  <c r="D620" s="1"/>
  <c r="H614"/>
  <c r="G614"/>
  <c r="F614"/>
  <c r="E614"/>
  <c r="E620" s="1"/>
  <c r="D614"/>
  <c r="H605"/>
  <c r="G605"/>
  <c r="G620" s="1"/>
  <c r="F605"/>
  <c r="F620" s="1"/>
  <c r="E605"/>
  <c r="D605"/>
  <c r="H592"/>
  <c r="G592"/>
  <c r="F592"/>
  <c r="E592"/>
  <c r="E593" s="1"/>
  <c r="D592"/>
  <c r="H587"/>
  <c r="G587"/>
  <c r="F587"/>
  <c r="E587"/>
  <c r="D587"/>
  <c r="H578"/>
  <c r="H593" s="1"/>
  <c r="G578"/>
  <c r="G593" s="1"/>
  <c r="F578"/>
  <c r="E578"/>
  <c r="D578"/>
  <c r="I566"/>
  <c r="H565"/>
  <c r="G565"/>
  <c r="G631" s="1"/>
  <c r="G633" s="1"/>
  <c r="F565"/>
  <c r="E565"/>
  <c r="D565"/>
  <c r="H560"/>
  <c r="G560"/>
  <c r="F560"/>
  <c r="F566" s="1"/>
  <c r="E560"/>
  <c r="D560"/>
  <c r="D566" s="1"/>
  <c r="H551"/>
  <c r="G551"/>
  <c r="F551"/>
  <c r="E551"/>
  <c r="E566" s="1"/>
  <c r="D551"/>
  <c r="H538"/>
  <c r="H539" s="1"/>
  <c r="G538"/>
  <c r="F538"/>
  <c r="E538"/>
  <c r="D538"/>
  <c r="H533"/>
  <c r="G533"/>
  <c r="F533"/>
  <c r="E533"/>
  <c r="E539" s="1"/>
  <c r="D533"/>
  <c r="H524"/>
  <c r="G524"/>
  <c r="F524"/>
  <c r="F539" s="1"/>
  <c r="E524"/>
  <c r="D524"/>
  <c r="D512"/>
  <c r="H511"/>
  <c r="G511"/>
  <c r="F511"/>
  <c r="F631" s="1"/>
  <c r="F633" s="1"/>
  <c r="E511"/>
  <c r="D511"/>
  <c r="H506"/>
  <c r="G506"/>
  <c r="G627" s="1"/>
  <c r="G629" s="1"/>
  <c r="F506"/>
  <c r="F627" s="1"/>
  <c r="F629" s="1"/>
  <c r="E506"/>
  <c r="D506"/>
  <c r="D627" s="1"/>
  <c r="D629" s="1"/>
  <c r="H497"/>
  <c r="H512" s="1"/>
  <c r="G497"/>
  <c r="G512" s="1"/>
  <c r="F497"/>
  <c r="E497"/>
  <c r="E623" s="1"/>
  <c r="E625" s="1"/>
  <c r="D497"/>
  <c r="D623" s="1"/>
  <c r="D625" s="1"/>
  <c r="H465"/>
  <c r="G465"/>
  <c r="F465"/>
  <c r="E465"/>
  <c r="D465"/>
  <c r="D466" s="1"/>
  <c r="H460"/>
  <c r="G460"/>
  <c r="F460"/>
  <c r="E460"/>
  <c r="D460"/>
  <c r="H451"/>
  <c r="H466" s="1"/>
  <c r="G451"/>
  <c r="G466" s="1"/>
  <c r="F451"/>
  <c r="F466" s="1"/>
  <c r="E451"/>
  <c r="D451"/>
  <c r="H439"/>
  <c r="D439"/>
  <c r="H438"/>
  <c r="G438"/>
  <c r="F438"/>
  <c r="E438"/>
  <c r="D438"/>
  <c r="H433"/>
  <c r="G433"/>
  <c r="F433"/>
  <c r="E433"/>
  <c r="D433"/>
  <c r="H424"/>
  <c r="G424"/>
  <c r="G439" s="1"/>
  <c r="F424"/>
  <c r="E424"/>
  <c r="D424"/>
  <c r="H411"/>
  <c r="G411"/>
  <c r="F411"/>
  <c r="E411"/>
  <c r="D411"/>
  <c r="H406"/>
  <c r="H412" s="1"/>
  <c r="G406"/>
  <c r="F406"/>
  <c r="E406"/>
  <c r="D406"/>
  <c r="H397"/>
  <c r="G397"/>
  <c r="G412" s="1"/>
  <c r="F397"/>
  <c r="F412" s="1"/>
  <c r="E397"/>
  <c r="E412" s="1"/>
  <c r="D397"/>
  <c r="D412" s="1"/>
  <c r="H384"/>
  <c r="G384"/>
  <c r="F384"/>
  <c r="E384"/>
  <c r="D384"/>
  <c r="D385" s="1"/>
  <c r="H379"/>
  <c r="G379"/>
  <c r="F379"/>
  <c r="E379"/>
  <c r="D379"/>
  <c r="H370"/>
  <c r="H385" s="1"/>
  <c r="G370"/>
  <c r="G385" s="1"/>
  <c r="F370"/>
  <c r="F385" s="1"/>
  <c r="E370"/>
  <c r="D370"/>
  <c r="H358"/>
  <c r="G358"/>
  <c r="G478" s="1"/>
  <c r="F358"/>
  <c r="F478" s="1"/>
  <c r="E358"/>
  <c r="D358"/>
  <c r="H353"/>
  <c r="H474" s="1"/>
  <c r="G353"/>
  <c r="G474" s="1"/>
  <c r="F353"/>
  <c r="E353"/>
  <c r="E474" s="1"/>
  <c r="D353"/>
  <c r="D474" s="1"/>
  <c r="H344"/>
  <c r="H470" s="1"/>
  <c r="G344"/>
  <c r="F344"/>
  <c r="E344"/>
  <c r="D344"/>
  <c r="D470" s="1"/>
  <c r="H294"/>
  <c r="G294"/>
  <c r="F294"/>
  <c r="E294"/>
  <c r="D294"/>
  <c r="H289"/>
  <c r="G289"/>
  <c r="G303" s="1"/>
  <c r="G305" s="1"/>
  <c r="F289"/>
  <c r="E289"/>
  <c r="D289"/>
  <c r="H280"/>
  <c r="H295" s="1"/>
  <c r="G280"/>
  <c r="F280"/>
  <c r="F295" s="1"/>
  <c r="E280"/>
  <c r="E295" s="1"/>
  <c r="D280"/>
  <c r="D295" s="1"/>
  <c r="H267"/>
  <c r="G267"/>
  <c r="F267"/>
  <c r="E267"/>
  <c r="D267"/>
  <c r="H262"/>
  <c r="G262"/>
  <c r="F262"/>
  <c r="E262"/>
  <c r="D262"/>
  <c r="H253"/>
  <c r="G253"/>
  <c r="F253"/>
  <c r="F268" s="1"/>
  <c r="E253"/>
  <c r="E268" s="1"/>
  <c r="D253"/>
  <c r="H240"/>
  <c r="G240"/>
  <c r="F240"/>
  <c r="E240"/>
  <c r="D240"/>
  <c r="H234"/>
  <c r="G234"/>
  <c r="F234"/>
  <c r="E234"/>
  <c r="D234"/>
  <c r="H225"/>
  <c r="G225"/>
  <c r="F225"/>
  <c r="F241" s="1"/>
  <c r="E225"/>
  <c r="E241" s="1"/>
  <c r="D225"/>
  <c r="H211"/>
  <c r="G211"/>
  <c r="F211"/>
  <c r="E211"/>
  <c r="D211"/>
  <c r="H206"/>
  <c r="G206"/>
  <c r="F206"/>
  <c r="E206"/>
  <c r="D206"/>
  <c r="H197"/>
  <c r="G197"/>
  <c r="G212" s="1"/>
  <c r="F197"/>
  <c r="F212" s="1"/>
  <c r="E197"/>
  <c r="E212" s="1"/>
  <c r="D197"/>
  <c r="H184"/>
  <c r="H307" s="1"/>
  <c r="H309" s="1"/>
  <c r="G184"/>
  <c r="F184"/>
  <c r="F307" s="1"/>
  <c r="F309" s="1"/>
  <c r="E184"/>
  <c r="E307" s="1"/>
  <c r="E309" s="1"/>
  <c r="D184"/>
  <c r="D307" s="1"/>
  <c r="D309" s="1"/>
  <c r="H179"/>
  <c r="G179"/>
  <c r="F179"/>
  <c r="F303" s="1"/>
  <c r="F305" s="1"/>
  <c r="E179"/>
  <c r="E303" s="1"/>
  <c r="E305" s="1"/>
  <c r="D179"/>
  <c r="H170"/>
  <c r="H299" s="1"/>
  <c r="H301" s="1"/>
  <c r="G170"/>
  <c r="G299" s="1"/>
  <c r="G301" s="1"/>
  <c r="F170"/>
  <c r="F185" s="1"/>
  <c r="F311" s="1"/>
  <c r="E170"/>
  <c r="D170"/>
  <c r="H137"/>
  <c r="G137"/>
  <c r="F137"/>
  <c r="E137"/>
  <c r="D137"/>
  <c r="H132"/>
  <c r="G132"/>
  <c r="F132"/>
  <c r="E132"/>
  <c r="E138" s="1"/>
  <c r="D132"/>
  <c r="H123"/>
  <c r="G123"/>
  <c r="F123"/>
  <c r="E123"/>
  <c r="D123"/>
  <c r="D138" s="1"/>
  <c r="E111"/>
  <c r="H110"/>
  <c r="G110"/>
  <c r="F110"/>
  <c r="E110"/>
  <c r="D110"/>
  <c r="H105"/>
  <c r="H111" s="1"/>
  <c r="G105"/>
  <c r="F105"/>
  <c r="E105"/>
  <c r="D105"/>
  <c r="H96"/>
  <c r="G96"/>
  <c r="G111" s="1"/>
  <c r="F96"/>
  <c r="E96"/>
  <c r="D96"/>
  <c r="D111" s="1"/>
  <c r="E84"/>
  <c r="H83"/>
  <c r="G83"/>
  <c r="F83"/>
  <c r="E83"/>
  <c r="D83"/>
  <c r="H78"/>
  <c r="G78"/>
  <c r="F78"/>
  <c r="E78"/>
  <c r="D78"/>
  <c r="H69"/>
  <c r="G69"/>
  <c r="F69"/>
  <c r="F84" s="1"/>
  <c r="E69"/>
  <c r="D69"/>
  <c r="D84" s="1"/>
  <c r="H56"/>
  <c r="G56"/>
  <c r="F56"/>
  <c r="E56"/>
  <c r="D56"/>
  <c r="H51"/>
  <c r="G51"/>
  <c r="F51"/>
  <c r="E51"/>
  <c r="D51"/>
  <c r="H42"/>
  <c r="H57" s="1"/>
  <c r="G42"/>
  <c r="F42"/>
  <c r="F57" s="1"/>
  <c r="E42"/>
  <c r="E57" s="1"/>
  <c r="D42"/>
  <c r="H28"/>
  <c r="H150" s="1"/>
  <c r="H325" s="1"/>
  <c r="G28"/>
  <c r="F28"/>
  <c r="F150" s="1"/>
  <c r="E28"/>
  <c r="E150" s="1"/>
  <c r="D28"/>
  <c r="D150" s="1"/>
  <c r="H22"/>
  <c r="G22"/>
  <c r="F22"/>
  <c r="E22"/>
  <c r="E146" s="1"/>
  <c r="D22"/>
  <c r="H13"/>
  <c r="H29" s="1"/>
  <c r="G13"/>
  <c r="G29" s="1"/>
  <c r="F13"/>
  <c r="F142" s="1"/>
  <c r="E13"/>
  <c r="D13"/>
  <c r="D29" s="1"/>
  <c r="E321" l="1"/>
  <c r="E663" s="1"/>
  <c r="E665" s="1"/>
  <c r="E148"/>
  <c r="F649"/>
  <c r="F651" s="1"/>
  <c r="F480"/>
  <c r="H476"/>
  <c r="E142"/>
  <c r="H146"/>
  <c r="D57"/>
  <c r="D154" s="1"/>
  <c r="E185"/>
  <c r="E311" s="1"/>
  <c r="H303"/>
  <c r="H305" s="1"/>
  <c r="D241"/>
  <c r="D268"/>
  <c r="E478"/>
  <c r="E385"/>
  <c r="E627"/>
  <c r="E629" s="1"/>
  <c r="H631"/>
  <c r="H633" s="1"/>
  <c r="H566"/>
  <c r="H635" s="1"/>
  <c r="F593"/>
  <c r="D593"/>
  <c r="G146"/>
  <c r="E29"/>
  <c r="E154" s="1"/>
  <c r="H138"/>
  <c r="D185"/>
  <c r="D212"/>
  <c r="F470"/>
  <c r="F472" s="1"/>
  <c r="D478"/>
  <c r="G566"/>
  <c r="D635"/>
  <c r="F146"/>
  <c r="G138"/>
  <c r="E470"/>
  <c r="H359"/>
  <c r="H482" s="1"/>
  <c r="G539"/>
  <c r="G653" s="1"/>
  <c r="H84"/>
  <c r="F138"/>
  <c r="G359"/>
  <c r="E631"/>
  <c r="E633" s="1"/>
  <c r="F299"/>
  <c r="F301" s="1"/>
  <c r="F313" s="1"/>
  <c r="D146"/>
  <c r="G150"/>
  <c r="G325" s="1"/>
  <c r="G84"/>
  <c r="F111"/>
  <c r="D303"/>
  <c r="D305" s="1"/>
  <c r="G307"/>
  <c r="G309" s="1"/>
  <c r="H241"/>
  <c r="H268"/>
  <c r="G295"/>
  <c r="F474"/>
  <c r="F645" s="1"/>
  <c r="F647" s="1"/>
  <c r="D359"/>
  <c r="D482" s="1"/>
  <c r="D653" s="1"/>
  <c r="F439"/>
  <c r="E466"/>
  <c r="F512"/>
  <c r="F635" s="1"/>
  <c r="D631"/>
  <c r="D633" s="1"/>
  <c r="G142"/>
  <c r="H212"/>
  <c r="G241"/>
  <c r="G268"/>
  <c r="H478"/>
  <c r="E439"/>
  <c r="H627"/>
  <c r="H629" s="1"/>
  <c r="D539"/>
  <c r="E512"/>
  <c r="G152"/>
  <c r="F144"/>
  <c r="F317"/>
  <c r="D325"/>
  <c r="D152"/>
  <c r="H472"/>
  <c r="H484" s="1"/>
  <c r="H641"/>
  <c r="H643" s="1"/>
  <c r="E144"/>
  <c r="E156" s="1"/>
  <c r="H148"/>
  <c r="H321"/>
  <c r="E480"/>
  <c r="E649"/>
  <c r="E651" s="1"/>
  <c r="G321"/>
  <c r="G148"/>
  <c r="F321"/>
  <c r="F148"/>
  <c r="H327"/>
  <c r="E641"/>
  <c r="E643" s="1"/>
  <c r="E472"/>
  <c r="D480"/>
  <c r="D649"/>
  <c r="D651" s="1"/>
  <c r="D641"/>
  <c r="D643" s="1"/>
  <c r="D472"/>
  <c r="G476"/>
  <c r="G645"/>
  <c r="G647" s="1"/>
  <c r="G482"/>
  <c r="E645"/>
  <c r="E647" s="1"/>
  <c r="G635"/>
  <c r="D148"/>
  <c r="D321"/>
  <c r="F325"/>
  <c r="F152"/>
  <c r="G144"/>
  <c r="G317"/>
  <c r="H480"/>
  <c r="H154"/>
  <c r="H313"/>
  <c r="E637"/>
  <c r="E325"/>
  <c r="E152"/>
  <c r="D645"/>
  <c r="D647" s="1"/>
  <c r="D476"/>
  <c r="G649"/>
  <c r="G651" s="1"/>
  <c r="G480"/>
  <c r="G313"/>
  <c r="E635"/>
  <c r="F29"/>
  <c r="F154" s="1"/>
  <c r="F329" s="1"/>
  <c r="H152"/>
  <c r="E476"/>
  <c r="H623"/>
  <c r="H625" s="1"/>
  <c r="H142"/>
  <c r="E299"/>
  <c r="E301" s="1"/>
  <c r="E313" s="1"/>
  <c r="G623"/>
  <c r="G625" s="1"/>
  <c r="G637" s="1"/>
  <c r="F623"/>
  <c r="F625" s="1"/>
  <c r="F637" s="1"/>
  <c r="D299"/>
  <c r="D301" s="1"/>
  <c r="G57"/>
  <c r="G154" s="1"/>
  <c r="H185"/>
  <c r="H311" s="1"/>
  <c r="F359"/>
  <c r="G185"/>
  <c r="E359"/>
  <c r="D142"/>
  <c r="G470"/>
  <c r="D329" l="1"/>
  <c r="D671" s="1"/>
  <c r="H637"/>
  <c r="E323"/>
  <c r="H653"/>
  <c r="H329"/>
  <c r="F476"/>
  <c r="G311"/>
  <c r="E655"/>
  <c r="H645"/>
  <c r="H647" s="1"/>
  <c r="H655" s="1"/>
  <c r="E484"/>
  <c r="E329"/>
  <c r="H649"/>
  <c r="H651" s="1"/>
  <c r="G156"/>
  <c r="D311"/>
  <c r="H317"/>
  <c r="H144"/>
  <c r="H156" s="1"/>
  <c r="G667"/>
  <c r="G669" s="1"/>
  <c r="G327"/>
  <c r="H671"/>
  <c r="F641"/>
  <c r="F643" s="1"/>
  <c r="F655" s="1"/>
  <c r="G329"/>
  <c r="G671" s="1"/>
  <c r="F484"/>
  <c r="E653"/>
  <c r="E482"/>
  <c r="E667"/>
  <c r="E669" s="1"/>
  <c r="E327"/>
  <c r="E317"/>
  <c r="F663"/>
  <c r="F665" s="1"/>
  <c r="F323"/>
  <c r="F156"/>
  <c r="G641"/>
  <c r="G643" s="1"/>
  <c r="G655" s="1"/>
  <c r="G472"/>
  <c r="G484" s="1"/>
  <c r="G319"/>
  <c r="H323"/>
  <c r="D667"/>
  <c r="D669" s="1"/>
  <c r="D327"/>
  <c r="F667"/>
  <c r="F669" s="1"/>
  <c r="F327"/>
  <c r="G663"/>
  <c r="G665" s="1"/>
  <c r="G323"/>
  <c r="D317"/>
  <c r="D144"/>
  <c r="F659"/>
  <c r="F661" s="1"/>
  <c r="F673" s="1"/>
  <c r="F319"/>
  <c r="F653"/>
  <c r="F671" s="1"/>
  <c r="F482"/>
  <c r="D663"/>
  <c r="D665" s="1"/>
  <c r="D323"/>
  <c r="H663" l="1"/>
  <c r="H665" s="1"/>
  <c r="F331"/>
  <c r="H667"/>
  <c r="H669" s="1"/>
  <c r="E671"/>
  <c r="H659"/>
  <c r="H661" s="1"/>
  <c r="H319"/>
  <c r="H331" s="1"/>
  <c r="D659"/>
  <c r="D661" s="1"/>
  <c r="D319"/>
  <c r="G659"/>
  <c r="G661" s="1"/>
  <c r="G673" s="1"/>
  <c r="G331"/>
  <c r="E319"/>
  <c r="E331" s="1"/>
  <c r="E659"/>
  <c r="E661" s="1"/>
  <c r="E673" s="1"/>
  <c r="H673" l="1"/>
</calcChain>
</file>

<file path=xl/sharedStrings.xml><?xml version="1.0" encoding="utf-8"?>
<sst xmlns="http://schemas.openxmlformats.org/spreadsheetml/2006/main" count="974" uniqueCount="200">
  <si>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</si>
  <si>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</si>
  <si>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</si>
  <si>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</si>
  <si>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</si>
  <si>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</si>
  <si>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Утвердил:</t>
  </si>
  <si>
    <t>должность</t>
  </si>
  <si>
    <t>фамилия</t>
  </si>
  <si>
    <t>Фарвазтденова М.И.</t>
  </si>
  <si>
    <t>Директор ООО "Школьное питание"</t>
  </si>
  <si>
    <t>пром</t>
  </si>
  <si>
    <t>Хлеб пшеничный</t>
  </si>
  <si>
    <t>Хлеб ржаной</t>
  </si>
  <si>
    <t>Чай с сахаром</t>
  </si>
  <si>
    <t>Картофельное пюре</t>
  </si>
  <si>
    <t>МБОУ "СОШ № 29"</t>
  </si>
  <si>
    <t>Рацион: 7-11 лет</t>
  </si>
  <si>
    <t>осень-зима-весна</t>
  </si>
  <si>
    <t>Неделя:</t>
  </si>
  <si>
    <t>1</t>
  </si>
  <si>
    <t>День:</t>
  </si>
  <si>
    <t>понедельник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</si>
  <si>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</si>
  <si>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</si>
  <si>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</si>
  <si>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</si>
  <si>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</si>
  <si>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завтрак</t>
  </si>
  <si>
    <t>Огурец свежий в нарезке</t>
  </si>
  <si>
    <t>Гуляш из свинины 50/50</t>
  </si>
  <si>
    <t>Каша гречневая рассыпчатая</t>
  </si>
  <si>
    <t>Чай с сахаром с молоком 200</t>
  </si>
  <si>
    <t>Батон</t>
  </si>
  <si>
    <t>Итого за завтрак</t>
  </si>
  <si>
    <t>обед</t>
  </si>
  <si>
    <t>Помидор свежий с маслом раст</t>
  </si>
  <si>
    <t>Суп картофельный с гречневой крупой  200</t>
  </si>
  <si>
    <t>1033.02</t>
  </si>
  <si>
    <t>Шарики рыбные 60/30</t>
  </si>
  <si>
    <t>Сок фруктовый (мультифрукт)</t>
  </si>
  <si>
    <t>Итого за обед</t>
  </si>
  <si>
    <t>полдник</t>
  </si>
  <si>
    <t>Ватрушка с повидлом</t>
  </si>
  <si>
    <t>Молоко питьевое пастеризованное 3,2%</t>
  </si>
  <si>
    <t>Мармелад</t>
  </si>
  <si>
    <t>Яблоки свежие</t>
  </si>
  <si>
    <t>пром.</t>
  </si>
  <si>
    <t>Итого за полдник</t>
  </si>
  <si>
    <t>Итого за день</t>
  </si>
  <si>
    <t>(лист 2)</t>
  </si>
  <si>
    <t>вторник</t>
  </si>
  <si>
    <t>Мармелад трицветик</t>
  </si>
  <si>
    <t>Каша ячневая молочная с маслом 150/5</t>
  </si>
  <si>
    <t>Запеканка творожная Школьная 75</t>
  </si>
  <si>
    <t>Соус черносмродиновый</t>
  </si>
  <si>
    <t>481.02</t>
  </si>
  <si>
    <t>Суп из овощей 200</t>
  </si>
  <si>
    <t>Шницель рубленный 90</t>
  </si>
  <si>
    <t>Рис припущенный</t>
  </si>
  <si>
    <t>Напиток из с/фр</t>
  </si>
  <si>
    <t>Мандарины свежие</t>
  </si>
  <si>
    <t>Пирожок с яблоком</t>
  </si>
  <si>
    <t>Ряженка 2,5%</t>
  </si>
  <si>
    <t>(лист 3)</t>
  </si>
  <si>
    <t>среда</t>
  </si>
  <si>
    <t>Биточки по-Братски</t>
  </si>
  <si>
    <t>Макароны отварные (рожки)</t>
  </si>
  <si>
    <t>Чай с сахаром, лимоном</t>
  </si>
  <si>
    <t>Закуска из свежих помидоров</t>
  </si>
  <si>
    <t>Суп гороховый 200</t>
  </si>
  <si>
    <t>Котлета рубленая из птицы.(курица)</t>
  </si>
  <si>
    <t>Рагу овощное</t>
  </si>
  <si>
    <t>Булочка дорожная</t>
  </si>
  <si>
    <t>202.04</t>
  </si>
  <si>
    <t>(лист 4)</t>
  </si>
  <si>
    <t>четверг</t>
  </si>
  <si>
    <t>Горошек зеленый</t>
  </si>
  <si>
    <t>Биточки рыбные  Сочные 90</t>
  </si>
  <si>
    <t>Кофейный напиток  на молоке</t>
  </si>
  <si>
    <t>Закуска из консервированных огурцов</t>
  </si>
  <si>
    <t>Щи из свежей капусты с картофелем. 200/10</t>
  </si>
  <si>
    <t>Мясо тушеное 45/45</t>
  </si>
  <si>
    <t>Напиток из шиповника</t>
  </si>
  <si>
    <t>Блинчики</t>
  </si>
  <si>
    <t>Кефир 2,5%</t>
  </si>
  <si>
    <t>(лист 5)</t>
  </si>
  <si>
    <t>пятница</t>
  </si>
  <si>
    <t>Сыр в нарезке</t>
  </si>
  <si>
    <t>Каша пшенная молочная с маслом 150/5</t>
  </si>
  <si>
    <t>Запеканка творожная с изюмом с повидлом 60/15</t>
  </si>
  <si>
    <t>Борщ с капустой и картофелем 200/10</t>
  </si>
  <si>
    <t>Биточки из печени Восторг с соусом сметанно-томатным 60/30</t>
  </si>
  <si>
    <t>Макароны отварные (рожок витой)</t>
  </si>
  <si>
    <t>Сок фруктовый абрикосовый</t>
  </si>
  <si>
    <t>Ватрушка с творогом</t>
  </si>
  <si>
    <t>565.01</t>
  </si>
  <si>
    <t>1неделя</t>
  </si>
  <si>
    <t>Итого за завтрак за 5 дней</t>
  </si>
  <si>
    <t>Среднее</t>
  </si>
  <si>
    <t>Итого за обед за 5 дней</t>
  </si>
  <si>
    <t>Итого за полдник за 5 дней</t>
  </si>
  <si>
    <t>Итого за период за 5 дней</t>
  </si>
  <si>
    <t>Среднее значение за период</t>
  </si>
  <si>
    <t>(лист 6)</t>
  </si>
  <si>
    <t>Помидор свежий в нарезке</t>
  </si>
  <si>
    <t>Закуска из свежих огурцов</t>
  </si>
  <si>
    <t>Рассольник Ленинградский со сметаной 200/10</t>
  </si>
  <si>
    <t>Котлета рыбная в сырной панировке 90</t>
  </si>
  <si>
    <t>Чай вишневый прохладительный</t>
  </si>
  <si>
    <t>Пицца школьная (с курицей)</t>
  </si>
  <si>
    <t>(лист 7)</t>
  </si>
  <si>
    <t>Оладьи из печени Нежные 70/30</t>
  </si>
  <si>
    <t>Картофель тушеный</t>
  </si>
  <si>
    <t>Котлета мясная Особая</t>
  </si>
  <si>
    <t>(лист 8)</t>
  </si>
  <si>
    <t>Каша геркулес молочная с маслом 195/5</t>
  </si>
  <si>
    <t>Яйцо вареное</t>
  </si>
  <si>
    <t>Какао с молоком</t>
  </si>
  <si>
    <t>Ежики куриные 60/30</t>
  </si>
  <si>
    <t>Картофель отварной с маслом</t>
  </si>
  <si>
    <t>Булочка Домашняя</t>
  </si>
  <si>
    <t>(лист 9)</t>
  </si>
  <si>
    <t>Котлета кур в сырной панировке</t>
  </si>
  <si>
    <t>Макароны отварные (ракушка)</t>
  </si>
  <si>
    <t>Суп картофельный с рисом 200</t>
  </si>
  <si>
    <t>1033.04</t>
  </si>
  <si>
    <t>(лист 10)</t>
  </si>
  <si>
    <t>Ежики рыбные 60/30</t>
  </si>
  <si>
    <t>Биточки из птицы (курица) 90</t>
  </si>
  <si>
    <t>Рис по-монастырски</t>
  </si>
  <si>
    <t>Булочка Веснушка</t>
  </si>
  <si>
    <t>202.01</t>
  </si>
  <si>
    <t>Снежок 2,5%</t>
  </si>
  <si>
    <t>2 неделя</t>
  </si>
  <si>
    <t>1-2 неделя</t>
  </si>
  <si>
    <t>Итого за завтрак за 10 дней</t>
  </si>
  <si>
    <t>Итого за обед за 10 дней</t>
  </si>
  <si>
    <t>Итого за полдник за 10 дней</t>
  </si>
  <si>
    <t>Итого за период за 10 дней</t>
  </si>
  <si>
    <t>(лист 11)</t>
  </si>
  <si>
    <t>Птица тушенная в соусе (курица) 50/50</t>
  </si>
  <si>
    <t>Салат из свеклы</t>
  </si>
  <si>
    <t>Биточки рыбные Диетические 90</t>
  </si>
  <si>
    <t>(лист 12)</t>
  </si>
  <si>
    <t>Омлет с сыром, с маслом сливочным 80/5</t>
  </si>
  <si>
    <t>Сок фруктовый вишневый</t>
  </si>
  <si>
    <t>Шницель по-Романовски</t>
  </si>
  <si>
    <t>Капуста тушеная</t>
  </si>
  <si>
    <t>Пирожок с творогом</t>
  </si>
  <si>
    <t>(лист 13)</t>
  </si>
  <si>
    <t>Котлета Московская</t>
  </si>
  <si>
    <t>Тефтели мясные 60/30</t>
  </si>
  <si>
    <t>(лист 14)</t>
  </si>
  <si>
    <t>Чай французский (ваниль)</t>
  </si>
  <si>
    <t>Печень тушеная в соусе красном основном 45/45</t>
  </si>
  <si>
    <t>Напиток из чернослива, яблок</t>
  </si>
  <si>
    <t>(лист 15)</t>
  </si>
  <si>
    <t>Рацион: 7-11лет</t>
  </si>
  <si>
    <t>Каша Дружба с маслом 160/5</t>
  </si>
  <si>
    <t>Запеканка творожная Школьная .</t>
  </si>
  <si>
    <t>Молоко сгущенное</t>
  </si>
  <si>
    <t>Чай яблочный</t>
  </si>
  <si>
    <t>Котлета рубленая из птицы.</t>
  </si>
  <si>
    <t>Корж молочный промышленный 40 гр</t>
  </si>
  <si>
    <t>3 неделя</t>
  </si>
  <si>
    <t>(лист 16)</t>
  </si>
  <si>
    <t>Каша рисовая молочная с маслом 160/5</t>
  </si>
  <si>
    <t>Омлет натуральный с маслом 75/5</t>
  </si>
  <si>
    <t>Суп крестьянский со  сметаной 200/10</t>
  </si>
  <si>
    <t>Тефтели рыбные в соусе 50/50</t>
  </si>
  <si>
    <t>Сок фруктовый  (мультифрукт)</t>
  </si>
  <si>
    <t>Булочка с повидлом</t>
  </si>
  <si>
    <t>(лист 17)</t>
  </si>
  <si>
    <t>Котлета куриная  Диетическая</t>
  </si>
  <si>
    <t>Чай вишневый</t>
  </si>
  <si>
    <t>Огурец свежий с  масло растит</t>
  </si>
  <si>
    <t>Гуляш из птицы (курица) 45/45</t>
  </si>
  <si>
    <t>Кисель из сухофруктов</t>
  </si>
  <si>
    <t>(лист 18)</t>
  </si>
  <si>
    <t>Печень тушеная в соусе молочном 45/45</t>
  </si>
  <si>
    <t>Макароны отварные (ригатони)</t>
  </si>
  <si>
    <t>422.02</t>
  </si>
  <si>
    <t>Рассольник домашний со сметаной 200/10</t>
  </si>
  <si>
    <t>Котлета куриная Рябушка 90</t>
  </si>
  <si>
    <t>Плюшка московская</t>
  </si>
  <si>
    <t>(лист 19)</t>
  </si>
  <si>
    <t>Котлета рубленная из мяса. 90</t>
  </si>
  <si>
    <t>422.01</t>
  </si>
  <si>
    <t>Колбаски детские в соусе (мясо) 60/30</t>
  </si>
  <si>
    <t>Каша перловая рассыпчатая</t>
  </si>
  <si>
    <t>(лист 20)</t>
  </si>
  <si>
    <t>Огурец консервированный</t>
  </si>
  <si>
    <t>4 неделя</t>
  </si>
  <si>
    <t>3-4 неделя</t>
  </si>
  <si>
    <t>1-4 неделя</t>
  </si>
  <si>
    <t>Итого за завтрак за 20 дней</t>
  </si>
  <si>
    <t>Итого за обед за 20 дней</t>
  </si>
  <si>
    <t>Итого за полдник за 20 дней</t>
  </si>
  <si>
    <t>Итого за период за 20 дней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</si>
</sst>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name val="Arial"/>
    </font>
    <font>
      <b/>
      <sz val="8"/>
      <name val="Arial"/>
      <family val="2"/>
      <charset val="204"/>
    </font>
    <font>
      <sz val="8"/>
      <name val="Arial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7" xfId="0" applyFont="1" applyBorder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3" xfId="0" applyNumberFormat="1" applyBorder="1" applyAlignment="1">
      <alignment horizontal="center" vertical="top"/>
    </xf>
    <xf numFmtId="4" fontId="0" fillId="0" borderId="3" xfId="0" applyNumberFormat="1" applyBorder="1" applyAlignment="1">
      <alignment horizontal="center" vertical="top"/>
    </xf>
    <xf numFmtId="0" fontId="3" fillId="0" borderId="9" xfId="0" applyFont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5" fillId="4" borderId="3" xfId="0" applyNumberFormat="1" applyFont="1" applyFill="1" applyBorder="1" applyAlignment="1">
      <alignment horizontal="center" vertical="top" wrapText="1"/>
    </xf>
    <xf numFmtId="0" fontId="5" fillId="5" borderId="3" xfId="0" applyNumberFormat="1" applyFont="1" applyFill="1" applyBorder="1" applyAlignment="1">
      <alignment horizontal="center" vertical="top" wrapText="1"/>
    </xf>
    <xf numFmtId="3" fontId="5" fillId="6" borderId="3" xfId="0" applyNumberFormat="1" applyFont="1" applyFill="1" applyBorder="1" applyAlignment="1">
      <alignment horizontal="center" vertical="top" wrapText="1"/>
    </xf>
    <xf numFmtId="4" fontId="5" fillId="6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left"/>
    </xf>
    <xf numFmtId="3" fontId="0" fillId="0" borderId="3" xfId="0" applyNumberFormat="1" applyBorder="1" applyAlignment="1">
      <alignment horizontal="center" vertical="top"/>
    </xf>
    <xf numFmtId="2" fontId="5" fillId="4" borderId="3" xfId="0" applyNumberFormat="1" applyFont="1" applyFill="1" applyBorder="1" applyAlignment="1">
      <alignment horizontal="center" vertical="top" wrapText="1"/>
    </xf>
    <xf numFmtId="2" fontId="5" fillId="5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3" fontId="5" fillId="0" borderId="0" xfId="0" applyNumberFormat="1" applyFont="1" applyFill="1" applyBorder="1" applyAlignment="1">
      <alignment horizontal="center" vertical="top" wrapText="1"/>
    </xf>
    <xf numFmtId="4" fontId="5" fillId="0" borderId="0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3" fontId="6" fillId="0" borderId="0" xfId="0" applyNumberFormat="1" applyFont="1" applyBorder="1" applyAlignment="1">
      <alignment horizontal="center" vertical="top" wrapText="1"/>
    </xf>
    <xf numFmtId="4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left"/>
    </xf>
    <xf numFmtId="0" fontId="4" fillId="3" borderId="9" xfId="0" applyFont="1" applyFill="1" applyBorder="1" applyAlignment="1">
      <alignment horizontal="left" vertical="top" wrapText="1"/>
    </xf>
    <xf numFmtId="1" fontId="6" fillId="3" borderId="3" xfId="0" applyNumberFormat="1" applyFont="1" applyFill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>
      <alignment horizontal="center" vertical="top" wrapText="1"/>
    </xf>
    <xf numFmtId="2" fontId="6" fillId="0" borderId="0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left"/>
    </xf>
    <xf numFmtId="0" fontId="4" fillId="4" borderId="9" xfId="0" applyFont="1" applyFill="1" applyBorder="1" applyAlignment="1">
      <alignment horizontal="left" vertical="top" wrapText="1"/>
    </xf>
    <xf numFmtId="3" fontId="6" fillId="4" borderId="3" xfId="0" applyNumberFormat="1" applyFont="1" applyFill="1" applyBorder="1" applyAlignment="1">
      <alignment horizontal="center" vertical="top" wrapText="1"/>
    </xf>
    <xf numFmtId="4" fontId="6" fillId="4" borderId="3" xfId="0" applyNumberFormat="1" applyFont="1" applyFill="1" applyBorder="1" applyAlignment="1">
      <alignment horizontal="center" vertical="top" wrapText="1"/>
    </xf>
    <xf numFmtId="4" fontId="6" fillId="0" borderId="0" xfId="0" applyNumberFormat="1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left" vertical="top" wrapText="1"/>
    </xf>
    <xf numFmtId="1" fontId="6" fillId="5" borderId="3" xfId="0" applyNumberFormat="1" applyFont="1" applyFill="1" applyBorder="1" applyAlignment="1">
      <alignment horizontal="center" vertical="top" wrapText="1"/>
    </xf>
    <xf numFmtId="2" fontId="6" fillId="5" borderId="3" xfId="0" applyNumberFormat="1" applyFont="1" applyFill="1" applyBorder="1" applyAlignment="1">
      <alignment horizontal="center" vertical="top" wrapText="1"/>
    </xf>
    <xf numFmtId="2" fontId="0" fillId="0" borderId="0" xfId="0" applyNumberFormat="1" applyAlignment="1">
      <alignment horizontal="left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top" wrapText="1"/>
    </xf>
    <xf numFmtId="1" fontId="6" fillId="6" borderId="3" xfId="0" applyNumberFormat="1" applyFont="1" applyFill="1" applyBorder="1" applyAlignment="1">
      <alignment horizontal="center" vertical="top" wrapText="1"/>
    </xf>
    <xf numFmtId="2" fontId="6" fillId="6" borderId="3" xfId="0" applyNumberFormat="1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left" vertical="top" wrapText="1"/>
    </xf>
    <xf numFmtId="2" fontId="0" fillId="6" borderId="1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 vertical="top"/>
    </xf>
    <xf numFmtId="4" fontId="6" fillId="0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ill="1" applyAlignment="1">
      <alignment horizontal="left"/>
    </xf>
    <xf numFmtId="2" fontId="6" fillId="4" borderId="3" xfId="0" applyNumberFormat="1" applyFont="1" applyFill="1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top"/>
    </xf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7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25.7109375" style="1" customWidth="1"/>
    <col min="4" max="4" width="15.140625" style="1" customWidth="1"/>
    <col min="5" max="5" width="33.28515625" style="2" customWidth="1"/>
    <col min="6" max="6" width="17" style="2" customWidth="1"/>
    <col min="7" max="7" width="13.140625" style="2" customWidth="1"/>
    <col min="8" max="8" width="10.28515625" style="2" customWidth="1"/>
    <col min="9" max="9" width="16.28515625" style="2" customWidth="1"/>
    <col min="10" max="10" width="8.140625" style="2" hidden="1" customWidth="1"/>
    <col min="11" max="11" width="10" style="2" hidden="1" customWidth="1"/>
    <col min="12" max="16384" width="9.140625" style="2"/>
  </cols>
  <sheetData>
    <row r="1" spans="1:11" ht="29.25" customHeight="1">
      <c r="A1" s="1" t="s">
        <v>5</v>
      </c>
      <c r="C1" s="5" t="s">
        <v>16</v>
      </c>
      <c r="D1" s="6"/>
      <c r="E1" s="6"/>
      <c r="F1" s="3" t="s">
        <v>6</v>
      </c>
      <c r="G1" s="2" t="s">
        <v>7</v>
      </c>
      <c r="H1" s="7" t="s">
        <v>10</v>
      </c>
      <c r="I1" s="7"/>
      <c r="J1" s="7"/>
      <c r="K1" s="7"/>
    </row>
    <row r="2" spans="1:11" ht="18" customHeight="1">
      <c r="A2" s="4" t="s">
        <v>4</v>
      </c>
      <c r="C2" s="2"/>
      <c r="G2" s="2" t="s">
        <v>8</v>
      </c>
      <c r="H2" s="7" t="s">
        <v>9</v>
      </c>
      <c r="I2" s="7"/>
      <c r="J2" s="7"/>
      <c r="K2" s="7"/>
    </row>
    <row r="3" spans="1:11" ht="17.25" customHeight="1">
      <c r="A3" s="8" t="s">
        <v>17</v>
      </c>
      <c r="B3" s="9"/>
      <c r="C3" s="10" t="s">
        <v>18</v>
      </c>
      <c r="D3" s="11" t="s">
        <v>19</v>
      </c>
      <c r="E3" s="9" t="s">
        <v>20</v>
      </c>
      <c r="F3" s="9"/>
      <c r="G3" s="11" t="s">
        <v>21</v>
      </c>
      <c r="H3" s="9" t="s">
        <v>22</v>
      </c>
      <c r="I3" s="9"/>
      <c r="J3"/>
      <c r="K3"/>
    </row>
    <row r="4" spans="1:11" ht="15">
      <c r="A4" s="12" t="s">
        <v>0</v>
      </c>
      <c r="B4" s="12" t="s">
        <v>23</v>
      </c>
      <c r="C4" s="12"/>
      <c r="D4" s="12" t="s">
        <v>24</v>
      </c>
      <c r="E4" s="13" t="s">
        <v>25</v>
      </c>
      <c r="F4" s="13"/>
      <c r="G4" s="13"/>
      <c r="H4" s="12" t="s">
        <v>26</v>
      </c>
      <c r="I4" s="12" t="s">
        <v>27</v>
      </c>
      <c r="J4" s="9"/>
      <c r="K4" s="9"/>
    </row>
    <row r="5" spans="1:11" ht="15">
      <c r="A5" s="14"/>
      <c r="B5" s="15"/>
      <c r="C5" s="16"/>
      <c r="D5" s="14"/>
      <c r="E5" s="17" t="s">
        <v>1</v>
      </c>
      <c r="F5" s="17" t="s">
        <v>2</v>
      </c>
      <c r="G5" s="17" t="s">
        <v>3</v>
      </c>
      <c r="H5" s="14"/>
      <c r="I5" s="14"/>
      <c r="J5" s="9"/>
      <c r="K5" s="9"/>
    </row>
    <row r="6" spans="1:11" ht="15">
      <c r="A6" s="18" t="s">
        <v>28</v>
      </c>
      <c r="B6" s="19"/>
      <c r="C6" s="19"/>
      <c r="D6" s="20"/>
      <c r="E6" s="20"/>
      <c r="F6" s="20"/>
      <c r="G6" s="20"/>
      <c r="H6" s="20"/>
      <c r="I6" s="21"/>
      <c r="J6"/>
      <c r="K6"/>
    </row>
    <row r="7" spans="1:11" ht="15">
      <c r="A7" s="9"/>
      <c r="B7" s="22" t="s">
        <v>29</v>
      </c>
      <c r="C7" s="22"/>
      <c r="D7" s="23">
        <v>15</v>
      </c>
      <c r="E7" s="24">
        <v>0.12</v>
      </c>
      <c r="F7" s="24">
        <v>0.02</v>
      </c>
      <c r="G7" s="24">
        <v>0.38</v>
      </c>
      <c r="H7" s="24">
        <v>2.12</v>
      </c>
      <c r="I7" s="24">
        <v>428</v>
      </c>
      <c r="J7"/>
      <c r="K7"/>
    </row>
    <row r="8" spans="1:11" ht="15">
      <c r="A8" s="9"/>
      <c r="B8" s="22" t="s">
        <v>30</v>
      </c>
      <c r="C8" s="22"/>
      <c r="D8" s="23">
        <v>100</v>
      </c>
      <c r="E8" s="24">
        <v>11.07</v>
      </c>
      <c r="F8" s="24">
        <v>21.62</v>
      </c>
      <c r="G8" s="24">
        <v>4.57</v>
      </c>
      <c r="H8" s="24">
        <v>256.02</v>
      </c>
      <c r="I8" s="24">
        <v>91.01</v>
      </c>
      <c r="J8"/>
      <c r="K8"/>
    </row>
    <row r="9" spans="1:11" ht="15">
      <c r="A9" s="9"/>
      <c r="B9" s="22" t="s">
        <v>31</v>
      </c>
      <c r="C9" s="22"/>
      <c r="D9" s="23">
        <v>150</v>
      </c>
      <c r="E9" s="24">
        <v>7.32</v>
      </c>
      <c r="F9" s="24">
        <v>5.19</v>
      </c>
      <c r="G9" s="24">
        <v>32.130000000000003</v>
      </c>
      <c r="H9" s="24">
        <v>204.57</v>
      </c>
      <c r="I9" s="24">
        <v>254</v>
      </c>
      <c r="J9"/>
      <c r="K9"/>
    </row>
    <row r="10" spans="1:11" ht="15">
      <c r="A10" s="9"/>
      <c r="B10" s="22" t="s">
        <v>32</v>
      </c>
      <c r="C10" s="22"/>
      <c r="D10" s="23">
        <v>200</v>
      </c>
      <c r="E10" s="24">
        <v>1.55</v>
      </c>
      <c r="F10" s="24">
        <v>1.37</v>
      </c>
      <c r="G10" s="24">
        <v>20.37</v>
      </c>
      <c r="H10" s="24">
        <v>99.98</v>
      </c>
      <c r="I10" s="24">
        <v>349.01</v>
      </c>
      <c r="J10"/>
      <c r="K10"/>
    </row>
    <row r="11" spans="1:11" ht="15">
      <c r="A11" s="9"/>
      <c r="B11" s="22" t="s">
        <v>33</v>
      </c>
      <c r="C11" s="22"/>
      <c r="D11" s="23">
        <v>40</v>
      </c>
      <c r="E11" s="24">
        <v>3</v>
      </c>
      <c r="F11" s="24">
        <v>1.1599999999999999</v>
      </c>
      <c r="G11" s="24">
        <v>20.56</v>
      </c>
      <c r="H11" s="24">
        <v>113.2</v>
      </c>
      <c r="I11" s="24" t="s">
        <v>11</v>
      </c>
      <c r="J11"/>
      <c r="K11"/>
    </row>
    <row r="12" spans="1:11" ht="15">
      <c r="A12" s="9"/>
      <c r="B12" s="22" t="s">
        <v>13</v>
      </c>
      <c r="C12" s="22"/>
      <c r="D12" s="23">
        <v>20</v>
      </c>
      <c r="E12" s="24">
        <v>1.32</v>
      </c>
      <c r="F12" s="24">
        <v>0.25</v>
      </c>
      <c r="G12" s="24">
        <v>6.69</v>
      </c>
      <c r="H12" s="24">
        <v>34.159999999999997</v>
      </c>
      <c r="I12" s="25" t="s">
        <v>11</v>
      </c>
      <c r="J12"/>
      <c r="K12"/>
    </row>
    <row r="13" spans="1:11" ht="15">
      <c r="A13" s="26" t="s">
        <v>34</v>
      </c>
      <c r="B13" s="26"/>
      <c r="C13" s="26"/>
      <c r="D13" s="27">
        <f>SUM(D7:D12)</f>
        <v>525</v>
      </c>
      <c r="E13" s="28">
        <f t="shared" ref="E13:G13" si="0">SUM(E7:E12)</f>
        <v>24.38</v>
      </c>
      <c r="F13" s="28">
        <f t="shared" si="0"/>
        <v>29.610000000000003</v>
      </c>
      <c r="G13" s="28">
        <f t="shared" si="0"/>
        <v>84.7</v>
      </c>
      <c r="H13" s="28">
        <f>SUM(H7:H12)</f>
        <v>710.05</v>
      </c>
      <c r="I13" s="29"/>
      <c r="J13"/>
      <c r="K13"/>
    </row>
    <row r="14" spans="1:11" ht="15">
      <c r="A14" s="18" t="s">
        <v>35</v>
      </c>
      <c r="B14" s="19"/>
      <c r="C14" s="19"/>
      <c r="D14" s="20"/>
      <c r="E14" s="20"/>
      <c r="F14" s="20"/>
      <c r="G14" s="20"/>
      <c r="H14" s="20"/>
      <c r="I14" s="21"/>
      <c r="J14"/>
      <c r="K14"/>
    </row>
    <row r="15" spans="1:11" ht="15">
      <c r="A15" s="9"/>
      <c r="B15" s="22" t="s">
        <v>36</v>
      </c>
      <c r="C15" s="22"/>
      <c r="D15" s="23">
        <v>60</v>
      </c>
      <c r="E15" s="24">
        <v>0.6</v>
      </c>
      <c r="F15" s="24">
        <v>6.1</v>
      </c>
      <c r="G15" s="24">
        <v>2.06</v>
      </c>
      <c r="H15" s="24">
        <v>65.5</v>
      </c>
      <c r="I15" s="24">
        <v>431.02</v>
      </c>
      <c r="J15"/>
      <c r="K15"/>
    </row>
    <row r="16" spans="1:11" ht="15">
      <c r="A16" s="9"/>
      <c r="B16" s="22" t="s">
        <v>37</v>
      </c>
      <c r="C16" s="22"/>
      <c r="D16" s="23">
        <v>200</v>
      </c>
      <c r="E16" s="24">
        <v>1.87</v>
      </c>
      <c r="F16" s="24">
        <v>3.42</v>
      </c>
      <c r="G16" s="24">
        <v>20.46</v>
      </c>
      <c r="H16" s="24">
        <v>114.9</v>
      </c>
      <c r="I16" s="25" t="s">
        <v>38</v>
      </c>
      <c r="J16"/>
      <c r="K16"/>
    </row>
    <row r="17" spans="1:11" ht="15">
      <c r="A17" s="9"/>
      <c r="B17" s="22" t="s">
        <v>39</v>
      </c>
      <c r="C17" s="22"/>
      <c r="D17" s="30">
        <v>90</v>
      </c>
      <c r="E17" s="24">
        <v>10.42</v>
      </c>
      <c r="F17" s="24">
        <v>4.83</v>
      </c>
      <c r="G17" s="24">
        <v>7.91</v>
      </c>
      <c r="H17" s="24">
        <v>116.84</v>
      </c>
      <c r="I17" s="24">
        <v>783.07</v>
      </c>
      <c r="J17"/>
      <c r="K17"/>
    </row>
    <row r="18" spans="1:11" ht="15">
      <c r="A18" s="9"/>
      <c r="B18" s="22" t="s">
        <v>15</v>
      </c>
      <c r="C18" s="22"/>
      <c r="D18" s="23">
        <v>150</v>
      </c>
      <c r="E18" s="24">
        <v>3.18</v>
      </c>
      <c r="F18" s="24">
        <v>4.38</v>
      </c>
      <c r="G18" s="24">
        <v>20.27</v>
      </c>
      <c r="H18" s="24">
        <v>132.68</v>
      </c>
      <c r="I18" s="24">
        <v>252</v>
      </c>
      <c r="J18"/>
      <c r="K18"/>
    </row>
    <row r="19" spans="1:11" ht="15">
      <c r="A19" s="9"/>
      <c r="B19" s="22" t="s">
        <v>40</v>
      </c>
      <c r="C19" s="22"/>
      <c r="D19" s="23">
        <v>200</v>
      </c>
      <c r="E19" s="24">
        <v>1</v>
      </c>
      <c r="F19" s="29"/>
      <c r="G19" s="24">
        <v>20.2</v>
      </c>
      <c r="H19" s="24">
        <v>84.8</v>
      </c>
      <c r="I19" s="24" t="s">
        <v>11</v>
      </c>
      <c r="J19"/>
      <c r="K19"/>
    </row>
    <row r="20" spans="1:11" ht="15">
      <c r="A20" s="9"/>
      <c r="B20" s="22" t="s">
        <v>12</v>
      </c>
      <c r="C20" s="22"/>
      <c r="D20" s="23">
        <v>50</v>
      </c>
      <c r="E20" s="24">
        <v>3.8</v>
      </c>
      <c r="F20" s="24">
        <v>0.4</v>
      </c>
      <c r="G20" s="24">
        <v>24.6</v>
      </c>
      <c r="H20" s="24">
        <v>117.2</v>
      </c>
      <c r="I20" s="24" t="s">
        <v>11</v>
      </c>
      <c r="J20"/>
      <c r="K20"/>
    </row>
    <row r="21" spans="1:11" ht="15">
      <c r="A21" s="9"/>
      <c r="B21" s="22" t="s">
        <v>13</v>
      </c>
      <c r="C21" s="22"/>
      <c r="D21" s="23">
        <v>30</v>
      </c>
      <c r="E21" s="24">
        <v>1.98</v>
      </c>
      <c r="F21" s="24">
        <v>0.37</v>
      </c>
      <c r="G21" s="24">
        <v>10.029999999999999</v>
      </c>
      <c r="H21" s="24">
        <v>51.24</v>
      </c>
      <c r="I21" s="25" t="s">
        <v>11</v>
      </c>
      <c r="J21"/>
      <c r="K21"/>
    </row>
    <row r="22" spans="1:11" ht="15">
      <c r="A22" s="26" t="s">
        <v>41</v>
      </c>
      <c r="B22" s="26"/>
      <c r="C22" s="26"/>
      <c r="D22" s="31">
        <f>SUM(D15:D21)</f>
        <v>780</v>
      </c>
      <c r="E22" s="31">
        <f t="shared" ref="E22:G22" si="1">SUM(E15:E21)</f>
        <v>22.85</v>
      </c>
      <c r="F22" s="31">
        <f t="shared" si="1"/>
        <v>19.5</v>
      </c>
      <c r="G22" s="31">
        <f t="shared" si="1"/>
        <v>105.53</v>
      </c>
      <c r="H22" s="31">
        <f>SUM(H15:H21)</f>
        <v>683.16000000000008</v>
      </c>
      <c r="I22" s="29"/>
      <c r="J22"/>
      <c r="K22"/>
    </row>
    <row r="23" spans="1:11" ht="15">
      <c r="A23" s="18" t="s">
        <v>42</v>
      </c>
      <c r="B23" s="19"/>
      <c r="C23" s="19"/>
      <c r="D23" s="20"/>
      <c r="E23" s="20"/>
      <c r="F23" s="20"/>
      <c r="G23" s="20"/>
      <c r="H23" s="20"/>
      <c r="I23" s="21"/>
      <c r="J23"/>
      <c r="K23"/>
    </row>
    <row r="24" spans="1:11" ht="15" customHeight="1">
      <c r="A24" s="9"/>
      <c r="B24" s="22" t="s">
        <v>43</v>
      </c>
      <c r="C24" s="22"/>
      <c r="D24" s="23">
        <v>50</v>
      </c>
      <c r="E24" s="24">
        <v>3.33</v>
      </c>
      <c r="F24" s="24">
        <v>3.92</v>
      </c>
      <c r="G24" s="24">
        <v>29.02</v>
      </c>
      <c r="H24" s="24">
        <v>162.52000000000001</v>
      </c>
      <c r="I24" s="24">
        <v>213</v>
      </c>
      <c r="J24"/>
      <c r="K24"/>
    </row>
    <row r="25" spans="1:11" ht="15">
      <c r="A25" s="9"/>
      <c r="B25" s="22" t="s">
        <v>44</v>
      </c>
      <c r="C25" s="22"/>
      <c r="D25" s="23">
        <v>200</v>
      </c>
      <c r="E25" s="24">
        <v>5.8</v>
      </c>
      <c r="F25" s="24">
        <v>6.4</v>
      </c>
      <c r="G25" s="24">
        <v>9.4</v>
      </c>
      <c r="H25" s="24">
        <v>118.4</v>
      </c>
      <c r="I25" s="24" t="s">
        <v>11</v>
      </c>
      <c r="J25"/>
      <c r="K25"/>
    </row>
    <row r="26" spans="1:11" ht="15">
      <c r="A26" s="9"/>
      <c r="B26" s="22" t="s">
        <v>45</v>
      </c>
      <c r="C26" s="22"/>
      <c r="D26" s="23">
        <v>12</v>
      </c>
      <c r="E26" s="24">
        <v>0.01</v>
      </c>
      <c r="F26" s="29"/>
      <c r="G26" s="24">
        <v>9.5299999999999994</v>
      </c>
      <c r="H26" s="24">
        <v>38.520000000000003</v>
      </c>
      <c r="I26" s="24" t="s">
        <v>11</v>
      </c>
      <c r="J26"/>
      <c r="K26"/>
    </row>
    <row r="27" spans="1:11" ht="15">
      <c r="A27" s="9"/>
      <c r="B27" s="22" t="s">
        <v>46</v>
      </c>
      <c r="C27" s="22"/>
      <c r="D27" s="23">
        <v>100</v>
      </c>
      <c r="E27" s="24">
        <v>0.4</v>
      </c>
      <c r="F27" s="24">
        <v>0.4</v>
      </c>
      <c r="G27" s="24">
        <v>9.8000000000000007</v>
      </c>
      <c r="H27" s="24">
        <v>44.4</v>
      </c>
      <c r="I27" s="24" t="s">
        <v>47</v>
      </c>
      <c r="J27"/>
      <c r="K27"/>
    </row>
    <row r="28" spans="1:11" ht="15">
      <c r="A28" s="26" t="s">
        <v>48</v>
      </c>
      <c r="B28" s="26"/>
      <c r="C28" s="26"/>
      <c r="D28" s="32">
        <f>SUM(D24:D27)</f>
        <v>362</v>
      </c>
      <c r="E28" s="32">
        <f t="shared" ref="E28:G28" si="2">SUM(E24:E27)</f>
        <v>9.5399999999999991</v>
      </c>
      <c r="F28" s="32">
        <f t="shared" si="2"/>
        <v>10.72</v>
      </c>
      <c r="G28" s="32">
        <f t="shared" si="2"/>
        <v>57.75</v>
      </c>
      <c r="H28" s="32">
        <f>SUM(H24:H27)</f>
        <v>363.84</v>
      </c>
      <c r="I28" s="29"/>
      <c r="J28"/>
      <c r="K28"/>
    </row>
    <row r="29" spans="1:11" ht="15">
      <c r="A29" s="26" t="s">
        <v>49</v>
      </c>
      <c r="B29" s="26"/>
      <c r="C29" s="26"/>
      <c r="D29" s="33">
        <f>D13+D22+D28</f>
        <v>1667</v>
      </c>
      <c r="E29" s="34">
        <f t="shared" ref="E29:H29" si="3">E13+E22+E28</f>
        <v>56.77</v>
      </c>
      <c r="F29" s="34">
        <f t="shared" si="3"/>
        <v>59.83</v>
      </c>
      <c r="G29" s="34">
        <f t="shared" si="3"/>
        <v>247.98000000000002</v>
      </c>
      <c r="H29" s="34">
        <f t="shared" si="3"/>
        <v>1757.05</v>
      </c>
      <c r="I29" s="29"/>
      <c r="J29"/>
      <c r="K29"/>
    </row>
    <row r="30" spans="1:11" ht="15">
      <c r="A30" s="9"/>
      <c r="B30" s="9"/>
      <c r="C30" s="9"/>
      <c r="D30" s="9"/>
      <c r="E30" s="35"/>
      <c r="F30" s="35"/>
      <c r="G30" s="35"/>
      <c r="H30" s="35"/>
      <c r="I30" s="11" t="s">
        <v>50</v>
      </c>
      <c r="J30"/>
      <c r="K30"/>
    </row>
    <row r="31" spans="1:11" ht="15">
      <c r="A31" s="8" t="s">
        <v>17</v>
      </c>
      <c r="B31" s="9"/>
      <c r="C31" s="10" t="s">
        <v>18</v>
      </c>
      <c r="D31" s="11" t="s">
        <v>19</v>
      </c>
      <c r="E31" s="36">
        <v>1</v>
      </c>
      <c r="F31" s="9"/>
      <c r="G31" s="11" t="s">
        <v>21</v>
      </c>
      <c r="H31" s="9" t="s">
        <v>51</v>
      </c>
      <c r="I31" s="9"/>
      <c r="J31"/>
      <c r="K31"/>
    </row>
    <row r="32" spans="1:11" ht="15">
      <c r="A32" s="12" t="s">
        <v>0</v>
      </c>
      <c r="B32" s="12" t="s">
        <v>23</v>
      </c>
      <c r="C32" s="12"/>
      <c r="D32" s="12" t="s">
        <v>24</v>
      </c>
      <c r="E32" s="13" t="s">
        <v>25</v>
      </c>
      <c r="F32" s="13"/>
      <c r="G32" s="13"/>
      <c r="H32" s="12" t="s">
        <v>26</v>
      </c>
      <c r="I32" s="12" t="s">
        <v>27</v>
      </c>
      <c r="J32" s="9"/>
      <c r="K32" s="9"/>
    </row>
    <row r="33" spans="1:11" ht="15">
      <c r="A33" s="14"/>
      <c r="B33" s="15"/>
      <c r="C33" s="16"/>
      <c r="D33" s="14"/>
      <c r="E33" s="17" t="s">
        <v>1</v>
      </c>
      <c r="F33" s="17" t="s">
        <v>2</v>
      </c>
      <c r="G33" s="17" t="s">
        <v>3</v>
      </c>
      <c r="H33" s="14"/>
      <c r="I33" s="14"/>
      <c r="J33" s="9"/>
      <c r="K33" s="9"/>
    </row>
    <row r="34" spans="1:11" ht="15">
      <c r="A34" s="18" t="s">
        <v>28</v>
      </c>
      <c r="B34" s="19"/>
      <c r="C34" s="19"/>
      <c r="D34" s="20"/>
      <c r="E34" s="20"/>
      <c r="F34" s="20"/>
      <c r="G34" s="20"/>
      <c r="H34" s="20"/>
      <c r="I34" s="21"/>
      <c r="J34"/>
      <c r="K34"/>
    </row>
    <row r="35" spans="1:11" ht="15">
      <c r="A35" s="9"/>
      <c r="B35" s="22" t="s">
        <v>52</v>
      </c>
      <c r="C35" s="22"/>
      <c r="D35" s="23">
        <v>18</v>
      </c>
      <c r="E35" s="24">
        <v>0.02</v>
      </c>
      <c r="F35" s="29"/>
      <c r="G35" s="24">
        <v>7.29</v>
      </c>
      <c r="H35" s="24">
        <v>29.48</v>
      </c>
      <c r="I35" s="24" t="s">
        <v>11</v>
      </c>
      <c r="J35"/>
      <c r="K35"/>
    </row>
    <row r="36" spans="1:11" ht="15">
      <c r="A36" s="9"/>
      <c r="B36" s="22" t="s">
        <v>53</v>
      </c>
      <c r="C36" s="22"/>
      <c r="D36" s="30">
        <v>155</v>
      </c>
      <c r="E36" s="24">
        <v>4.26</v>
      </c>
      <c r="F36" s="24">
        <v>6.36</v>
      </c>
      <c r="G36" s="24">
        <v>20.84</v>
      </c>
      <c r="H36" s="24">
        <v>135.65</v>
      </c>
      <c r="I36" s="24">
        <v>307</v>
      </c>
      <c r="J36"/>
      <c r="K36"/>
    </row>
    <row r="37" spans="1:11" ht="15">
      <c r="A37" s="9"/>
      <c r="B37" s="22" t="s">
        <v>54</v>
      </c>
      <c r="C37" s="22"/>
      <c r="D37" s="23">
        <v>75</v>
      </c>
      <c r="E37" s="24">
        <v>8.64</v>
      </c>
      <c r="F37" s="24">
        <v>6.87</v>
      </c>
      <c r="G37" s="24">
        <v>11.37</v>
      </c>
      <c r="H37" s="24">
        <v>136.84</v>
      </c>
      <c r="I37" s="24">
        <v>159.16999999999999</v>
      </c>
      <c r="J37"/>
      <c r="K37"/>
    </row>
    <row r="38" spans="1:11" ht="15">
      <c r="A38" s="9"/>
      <c r="B38" s="22" t="s">
        <v>55</v>
      </c>
      <c r="C38" s="22"/>
      <c r="D38" s="23">
        <v>30</v>
      </c>
      <c r="E38" s="24">
        <v>0.06</v>
      </c>
      <c r="F38" s="24">
        <v>0.04</v>
      </c>
      <c r="G38" s="24">
        <v>4.13</v>
      </c>
      <c r="H38" s="24">
        <v>19.03</v>
      </c>
      <c r="I38" s="24" t="s">
        <v>56</v>
      </c>
      <c r="J38"/>
      <c r="K38"/>
    </row>
    <row r="39" spans="1:11" ht="15">
      <c r="A39" s="9"/>
      <c r="B39" s="22" t="s">
        <v>14</v>
      </c>
      <c r="C39" s="22"/>
      <c r="D39" s="23">
        <v>200</v>
      </c>
      <c r="E39" s="24">
        <v>0.19</v>
      </c>
      <c r="F39" s="24">
        <v>0.05</v>
      </c>
      <c r="G39" s="24">
        <v>18.239999999999998</v>
      </c>
      <c r="H39" s="24">
        <v>74.099999999999994</v>
      </c>
      <c r="I39" s="24">
        <v>350</v>
      </c>
      <c r="J39"/>
      <c r="K39"/>
    </row>
    <row r="40" spans="1:11" ht="15">
      <c r="A40" s="9"/>
      <c r="B40" s="22" t="s">
        <v>33</v>
      </c>
      <c r="C40" s="22"/>
      <c r="D40" s="23">
        <v>40</v>
      </c>
      <c r="E40" s="24">
        <v>3</v>
      </c>
      <c r="F40" s="24">
        <v>1.1599999999999999</v>
      </c>
      <c r="G40" s="24">
        <v>20.56</v>
      </c>
      <c r="H40" s="24">
        <v>113.2</v>
      </c>
      <c r="I40" s="24" t="s">
        <v>11</v>
      </c>
      <c r="J40"/>
      <c r="K40"/>
    </row>
    <row r="41" spans="1:11" ht="15">
      <c r="A41" s="9"/>
      <c r="B41" s="22" t="s">
        <v>13</v>
      </c>
      <c r="C41" s="22"/>
      <c r="D41" s="23">
        <v>20</v>
      </c>
      <c r="E41" s="24">
        <v>1.32</v>
      </c>
      <c r="F41" s="24">
        <v>0.25</v>
      </c>
      <c r="G41" s="24">
        <v>6.69</v>
      </c>
      <c r="H41" s="24">
        <v>34.159999999999997</v>
      </c>
      <c r="I41" s="25" t="s">
        <v>11</v>
      </c>
      <c r="J41"/>
      <c r="K41"/>
    </row>
    <row r="42" spans="1:11" ht="15">
      <c r="A42" s="26" t="s">
        <v>34</v>
      </c>
      <c r="B42" s="26"/>
      <c r="C42" s="26"/>
      <c r="D42" s="27">
        <f>SUM(D35:D41)</f>
        <v>538</v>
      </c>
      <c r="E42" s="27">
        <f t="shared" ref="E42:H42" si="4">SUM(E35:E41)</f>
        <v>17.490000000000002</v>
      </c>
      <c r="F42" s="27">
        <f t="shared" si="4"/>
        <v>14.73</v>
      </c>
      <c r="G42" s="27">
        <f t="shared" si="4"/>
        <v>89.12</v>
      </c>
      <c r="H42" s="27">
        <f t="shared" si="4"/>
        <v>542.46</v>
      </c>
      <c r="I42" s="29"/>
      <c r="J42"/>
      <c r="K42"/>
    </row>
    <row r="43" spans="1:11" ht="15.75" customHeight="1">
      <c r="A43" s="18" t="s">
        <v>35</v>
      </c>
      <c r="B43" s="19"/>
      <c r="C43" s="19"/>
      <c r="D43" s="20"/>
      <c r="E43" s="20"/>
      <c r="F43" s="20"/>
      <c r="G43" s="20"/>
      <c r="H43" s="20"/>
      <c r="I43" s="21"/>
      <c r="J43"/>
      <c r="K43"/>
    </row>
    <row r="44" spans="1:11" ht="15">
      <c r="A44" s="9"/>
      <c r="B44" s="22" t="s">
        <v>29</v>
      </c>
      <c r="C44" s="22"/>
      <c r="D44" s="23">
        <v>60</v>
      </c>
      <c r="E44" s="24">
        <v>0.48</v>
      </c>
      <c r="F44" s="24">
        <v>0.06</v>
      </c>
      <c r="G44" s="24">
        <v>1.5</v>
      </c>
      <c r="H44" s="24">
        <v>8.4600000000000009</v>
      </c>
      <c r="I44" s="24">
        <v>428</v>
      </c>
      <c r="J44"/>
      <c r="K44"/>
    </row>
    <row r="45" spans="1:11" ht="15">
      <c r="A45" s="9"/>
      <c r="B45" s="22" t="s">
        <v>57</v>
      </c>
      <c r="C45" s="22"/>
      <c r="D45" s="23">
        <v>200</v>
      </c>
      <c r="E45" s="24">
        <v>1.45</v>
      </c>
      <c r="F45" s="24">
        <v>3.73</v>
      </c>
      <c r="G45" s="24">
        <v>13.21</v>
      </c>
      <c r="H45" s="24">
        <v>92.21</v>
      </c>
      <c r="I45" s="37">
        <v>1030</v>
      </c>
      <c r="J45"/>
      <c r="K45"/>
    </row>
    <row r="46" spans="1:11" ht="15">
      <c r="A46" s="9"/>
      <c r="B46" s="22" t="s">
        <v>58</v>
      </c>
      <c r="C46" s="22"/>
      <c r="D46" s="23">
        <v>90</v>
      </c>
      <c r="E46" s="24">
        <v>16.89</v>
      </c>
      <c r="F46" s="24">
        <v>14.35</v>
      </c>
      <c r="G46" s="24">
        <v>14.83</v>
      </c>
      <c r="H46" s="24">
        <v>277.31</v>
      </c>
      <c r="I46" s="24">
        <v>775.04</v>
      </c>
      <c r="J46"/>
      <c r="K46"/>
    </row>
    <row r="47" spans="1:11" ht="15">
      <c r="A47" s="9"/>
      <c r="B47" s="22" t="s">
        <v>59</v>
      </c>
      <c r="C47" s="22"/>
      <c r="D47" s="23">
        <v>150</v>
      </c>
      <c r="E47" s="24">
        <v>3.51</v>
      </c>
      <c r="F47" s="24">
        <v>3.99</v>
      </c>
      <c r="G47" s="24">
        <v>35.4</v>
      </c>
      <c r="H47" s="24">
        <v>191.49</v>
      </c>
      <c r="I47" s="25">
        <v>1003.01</v>
      </c>
      <c r="J47"/>
      <c r="K47"/>
    </row>
    <row r="48" spans="1:11" ht="15">
      <c r="A48" s="9"/>
      <c r="B48" s="22" t="s">
        <v>60</v>
      </c>
      <c r="C48" s="22"/>
      <c r="D48" s="23">
        <v>200</v>
      </c>
      <c r="E48" s="24">
        <v>0.38</v>
      </c>
      <c r="F48" s="29"/>
      <c r="G48" s="24">
        <v>28.9</v>
      </c>
      <c r="H48" s="24">
        <v>117.11</v>
      </c>
      <c r="I48" s="24">
        <v>374</v>
      </c>
      <c r="J48"/>
      <c r="K48"/>
    </row>
    <row r="49" spans="1:11" ht="15">
      <c r="A49" s="9"/>
      <c r="B49" s="22" t="s">
        <v>12</v>
      </c>
      <c r="C49" s="22"/>
      <c r="D49" s="23">
        <v>50</v>
      </c>
      <c r="E49" s="24">
        <v>3.8</v>
      </c>
      <c r="F49" s="24">
        <v>0.4</v>
      </c>
      <c r="G49" s="24">
        <v>24.6</v>
      </c>
      <c r="H49" s="24">
        <v>117.2</v>
      </c>
      <c r="I49" s="24" t="s">
        <v>11</v>
      </c>
      <c r="J49"/>
      <c r="K49"/>
    </row>
    <row r="50" spans="1:11" ht="15">
      <c r="A50" s="9"/>
      <c r="B50" s="22" t="s">
        <v>13</v>
      </c>
      <c r="C50" s="22"/>
      <c r="D50" s="23">
        <v>30</v>
      </c>
      <c r="E50" s="24">
        <v>1.98</v>
      </c>
      <c r="F50" s="24">
        <v>0.37</v>
      </c>
      <c r="G50" s="24">
        <v>10.029999999999999</v>
      </c>
      <c r="H50" s="24">
        <v>51.24</v>
      </c>
      <c r="I50" s="25" t="s">
        <v>11</v>
      </c>
      <c r="J50"/>
      <c r="K50"/>
    </row>
    <row r="51" spans="1:11" ht="15">
      <c r="A51" s="26" t="s">
        <v>41</v>
      </c>
      <c r="B51" s="26"/>
      <c r="C51" s="26"/>
      <c r="D51" s="31">
        <f>SUM(D44:D50)</f>
        <v>780</v>
      </c>
      <c r="E51" s="38">
        <f t="shared" ref="E51:H51" si="5">SUM(E44:E50)</f>
        <v>28.49</v>
      </c>
      <c r="F51" s="38">
        <f t="shared" si="5"/>
        <v>22.900000000000002</v>
      </c>
      <c r="G51" s="38">
        <f t="shared" si="5"/>
        <v>128.47</v>
      </c>
      <c r="H51" s="38">
        <f t="shared" si="5"/>
        <v>855.0200000000001</v>
      </c>
      <c r="I51" s="29"/>
      <c r="J51"/>
      <c r="K51"/>
    </row>
    <row r="52" spans="1:11" ht="15">
      <c r="A52" s="18" t="s">
        <v>42</v>
      </c>
      <c r="B52" s="19"/>
      <c r="C52" s="19"/>
      <c r="D52" s="20"/>
      <c r="E52" s="20"/>
      <c r="F52" s="20"/>
      <c r="G52" s="20"/>
      <c r="H52" s="20"/>
      <c r="I52" s="21"/>
      <c r="J52"/>
      <c r="K52"/>
    </row>
    <row r="53" spans="1:11" ht="15">
      <c r="A53" s="9"/>
      <c r="B53" s="22" t="s">
        <v>61</v>
      </c>
      <c r="C53" s="22"/>
      <c r="D53" s="23">
        <v>100</v>
      </c>
      <c r="E53" s="24">
        <v>0.8</v>
      </c>
      <c r="F53" s="24">
        <v>0.2</v>
      </c>
      <c r="G53" s="24">
        <v>7.5</v>
      </c>
      <c r="H53" s="24">
        <v>35</v>
      </c>
      <c r="I53" s="24" t="s">
        <v>47</v>
      </c>
      <c r="J53"/>
      <c r="K53"/>
    </row>
    <row r="54" spans="1:11" ht="15">
      <c r="A54" s="9"/>
      <c r="B54" s="22" t="s">
        <v>62</v>
      </c>
      <c r="C54" s="22"/>
      <c r="D54" s="23">
        <v>75</v>
      </c>
      <c r="E54" s="24">
        <v>2.87</v>
      </c>
      <c r="F54" s="24">
        <v>5.72</v>
      </c>
      <c r="G54" s="24">
        <v>38.89</v>
      </c>
      <c r="H54" s="24">
        <v>212.84</v>
      </c>
      <c r="I54" s="24">
        <v>236</v>
      </c>
      <c r="J54"/>
      <c r="K54"/>
    </row>
    <row r="55" spans="1:11" ht="15">
      <c r="A55" s="9"/>
      <c r="B55" s="22" t="s">
        <v>63</v>
      </c>
      <c r="C55" s="22"/>
      <c r="D55" s="23">
        <v>200</v>
      </c>
      <c r="E55" s="24">
        <v>5.8</v>
      </c>
      <c r="F55" s="24">
        <v>5</v>
      </c>
      <c r="G55" s="24">
        <v>8.4</v>
      </c>
      <c r="H55" s="24">
        <v>101.8</v>
      </c>
      <c r="I55" s="24" t="s">
        <v>11</v>
      </c>
      <c r="J55"/>
      <c r="K55"/>
    </row>
    <row r="56" spans="1:11" ht="15">
      <c r="A56" s="26" t="s">
        <v>48</v>
      </c>
      <c r="B56" s="26"/>
      <c r="C56" s="26"/>
      <c r="D56" s="32">
        <f>SUM(D53:D55)</f>
        <v>375</v>
      </c>
      <c r="E56" s="39">
        <f t="shared" ref="E56:H56" si="6">SUM(E53:E55)</f>
        <v>9.4699999999999989</v>
      </c>
      <c r="F56" s="39">
        <f t="shared" si="6"/>
        <v>10.92</v>
      </c>
      <c r="G56" s="39">
        <f t="shared" si="6"/>
        <v>54.79</v>
      </c>
      <c r="H56" s="39">
        <f t="shared" si="6"/>
        <v>349.64</v>
      </c>
      <c r="I56" s="29"/>
      <c r="J56"/>
      <c r="K56"/>
    </row>
    <row r="57" spans="1:11" ht="15">
      <c r="A57" s="26" t="s">
        <v>49</v>
      </c>
      <c r="B57" s="26"/>
      <c r="C57" s="26"/>
      <c r="D57" s="33">
        <f>D42+D51+D56</f>
        <v>1693</v>
      </c>
      <c r="E57" s="34">
        <f t="shared" ref="E57:H57" si="7">E42+E51+E56</f>
        <v>55.45</v>
      </c>
      <c r="F57" s="34">
        <f t="shared" si="7"/>
        <v>48.550000000000004</v>
      </c>
      <c r="G57" s="34">
        <f t="shared" si="7"/>
        <v>272.38</v>
      </c>
      <c r="H57" s="34">
        <f t="shared" si="7"/>
        <v>1747.12</v>
      </c>
      <c r="I57" s="29"/>
      <c r="J57" s="9"/>
      <c r="K57" s="9"/>
    </row>
    <row r="58" spans="1:11" ht="15">
      <c r="A58" s="9"/>
      <c r="B58" s="9"/>
      <c r="C58" s="9"/>
      <c r="D58" s="9"/>
      <c r="E58" s="35"/>
      <c r="F58" s="35"/>
      <c r="G58" s="35"/>
      <c r="H58" s="35"/>
      <c r="I58" s="11" t="s">
        <v>64</v>
      </c>
      <c r="J58"/>
      <c r="K58"/>
    </row>
    <row r="59" spans="1:11" ht="15">
      <c r="A59" s="8" t="s">
        <v>17</v>
      </c>
      <c r="B59" s="9"/>
      <c r="C59" s="10" t="s">
        <v>18</v>
      </c>
      <c r="D59" s="11" t="s">
        <v>19</v>
      </c>
      <c r="E59" s="36">
        <v>1</v>
      </c>
      <c r="F59" s="9"/>
      <c r="G59" s="11" t="s">
        <v>21</v>
      </c>
      <c r="H59" s="9" t="s">
        <v>65</v>
      </c>
      <c r="I59" s="9"/>
      <c r="J59"/>
      <c r="K59"/>
    </row>
    <row r="60" spans="1:11" ht="15">
      <c r="A60" s="12" t="s">
        <v>0</v>
      </c>
      <c r="B60" s="12" t="s">
        <v>23</v>
      </c>
      <c r="C60" s="12"/>
      <c r="D60" s="12" t="s">
        <v>24</v>
      </c>
      <c r="E60" s="13" t="s">
        <v>25</v>
      </c>
      <c r="F60" s="13"/>
      <c r="G60" s="13"/>
      <c r="H60" s="12" t="s">
        <v>26</v>
      </c>
      <c r="I60" s="12" t="s">
        <v>27</v>
      </c>
      <c r="J60" s="9"/>
      <c r="K60" s="9"/>
    </row>
    <row r="61" spans="1:11" ht="15">
      <c r="A61" s="14"/>
      <c r="B61" s="15"/>
      <c r="C61" s="16"/>
      <c r="D61" s="14"/>
      <c r="E61" s="17" t="s">
        <v>1</v>
      </c>
      <c r="F61" s="17" t="s">
        <v>2</v>
      </c>
      <c r="G61" s="17" t="s">
        <v>3</v>
      </c>
      <c r="H61" s="14"/>
      <c r="I61" s="14"/>
      <c r="J61" s="9"/>
      <c r="K61" s="9"/>
    </row>
    <row r="62" spans="1:11" ht="15">
      <c r="A62" s="18" t="s">
        <v>28</v>
      </c>
      <c r="B62" s="19"/>
      <c r="C62" s="19"/>
      <c r="D62" s="20"/>
      <c r="E62" s="20"/>
      <c r="F62" s="20"/>
      <c r="G62" s="20"/>
      <c r="H62" s="20"/>
      <c r="I62" s="21"/>
      <c r="J62"/>
      <c r="K62"/>
    </row>
    <row r="63" spans="1:11" ht="15.75" customHeight="1">
      <c r="A63" s="9"/>
      <c r="B63" s="22" t="s">
        <v>29</v>
      </c>
      <c r="C63" s="22"/>
      <c r="D63" s="23">
        <v>20</v>
      </c>
      <c r="E63" s="24">
        <v>0.16</v>
      </c>
      <c r="F63" s="24">
        <v>0.02</v>
      </c>
      <c r="G63" s="24">
        <v>0.5</v>
      </c>
      <c r="H63" s="24">
        <v>2.82</v>
      </c>
      <c r="I63" s="24">
        <v>428</v>
      </c>
      <c r="J63"/>
      <c r="K63"/>
    </row>
    <row r="64" spans="1:11" ht="15">
      <c r="A64" s="9"/>
      <c r="B64" s="22" t="s">
        <v>66</v>
      </c>
      <c r="C64" s="22"/>
      <c r="D64" s="23">
        <v>90</v>
      </c>
      <c r="E64" s="24">
        <v>9.49</v>
      </c>
      <c r="F64" s="24">
        <v>12.82</v>
      </c>
      <c r="G64" s="24">
        <v>7.36</v>
      </c>
      <c r="H64" s="24">
        <v>175.19</v>
      </c>
      <c r="I64" s="24">
        <v>760.01</v>
      </c>
      <c r="J64"/>
      <c r="K64"/>
    </row>
    <row r="65" spans="1:11" ht="15">
      <c r="A65" s="9"/>
      <c r="B65" s="22" t="s">
        <v>67</v>
      </c>
      <c r="C65" s="22"/>
      <c r="D65" s="23">
        <v>150</v>
      </c>
      <c r="E65" s="24">
        <v>5.3</v>
      </c>
      <c r="F65" s="24">
        <v>3.91</v>
      </c>
      <c r="G65" s="24">
        <v>32.81</v>
      </c>
      <c r="H65" s="24">
        <v>187.78</v>
      </c>
      <c r="I65" s="24">
        <v>370</v>
      </c>
      <c r="J65"/>
      <c r="K65"/>
    </row>
    <row r="66" spans="1:11" ht="15">
      <c r="A66" s="9"/>
      <c r="B66" s="22" t="s">
        <v>68</v>
      </c>
      <c r="C66" s="22"/>
      <c r="D66" s="30">
        <v>200</v>
      </c>
      <c r="E66" s="24">
        <v>0.44</v>
      </c>
      <c r="F66" s="24">
        <v>0.1</v>
      </c>
      <c r="G66" s="24">
        <v>18.55</v>
      </c>
      <c r="H66" s="24">
        <v>76.62</v>
      </c>
      <c r="I66" s="24">
        <v>350.2</v>
      </c>
      <c r="J66"/>
      <c r="K66"/>
    </row>
    <row r="67" spans="1:11" ht="15">
      <c r="A67" s="9"/>
      <c r="B67" s="22" t="s">
        <v>33</v>
      </c>
      <c r="C67" s="22"/>
      <c r="D67" s="23">
        <v>40</v>
      </c>
      <c r="E67" s="24">
        <v>3</v>
      </c>
      <c r="F67" s="24">
        <v>1.1599999999999999</v>
      </c>
      <c r="G67" s="24">
        <v>20.56</v>
      </c>
      <c r="H67" s="24">
        <v>113.2</v>
      </c>
      <c r="I67" s="24" t="s">
        <v>11</v>
      </c>
      <c r="J67"/>
      <c r="K67"/>
    </row>
    <row r="68" spans="1:11" ht="15">
      <c r="A68" s="9"/>
      <c r="B68" s="22" t="s">
        <v>13</v>
      </c>
      <c r="C68" s="22"/>
      <c r="D68" s="23">
        <v>20</v>
      </c>
      <c r="E68" s="24">
        <v>1.32</v>
      </c>
      <c r="F68" s="24">
        <v>0.25</v>
      </c>
      <c r="G68" s="24">
        <v>6.69</v>
      </c>
      <c r="H68" s="24">
        <v>34.159999999999997</v>
      </c>
      <c r="I68" s="25" t="s">
        <v>11</v>
      </c>
      <c r="J68"/>
      <c r="K68"/>
    </row>
    <row r="69" spans="1:11" ht="15">
      <c r="A69" s="26" t="s">
        <v>34</v>
      </c>
      <c r="B69" s="26"/>
      <c r="C69" s="26"/>
      <c r="D69" s="27">
        <f>SUM(D63:D68)</f>
        <v>520</v>
      </c>
      <c r="E69" s="28">
        <f t="shared" ref="E69:H69" si="8">SUM(E63:E68)</f>
        <v>19.71</v>
      </c>
      <c r="F69" s="28">
        <f t="shared" si="8"/>
        <v>18.260000000000002</v>
      </c>
      <c r="G69" s="28">
        <f t="shared" si="8"/>
        <v>86.47</v>
      </c>
      <c r="H69" s="28">
        <f t="shared" si="8"/>
        <v>589.77</v>
      </c>
      <c r="I69" s="29"/>
      <c r="J69"/>
      <c r="K69"/>
    </row>
    <row r="70" spans="1:11" ht="15">
      <c r="A70" s="18" t="s">
        <v>35</v>
      </c>
      <c r="B70" s="19"/>
      <c r="C70" s="19"/>
      <c r="D70" s="20"/>
      <c r="E70" s="20"/>
      <c r="F70" s="20"/>
      <c r="G70" s="20"/>
      <c r="H70" s="20"/>
      <c r="I70" s="21"/>
      <c r="J70"/>
      <c r="K70"/>
    </row>
    <row r="71" spans="1:11" ht="15">
      <c r="A71" s="9"/>
      <c r="B71" s="22" t="s">
        <v>69</v>
      </c>
      <c r="C71" s="22"/>
      <c r="D71" s="23">
        <v>60</v>
      </c>
      <c r="E71" s="24">
        <v>0.61</v>
      </c>
      <c r="F71" s="24">
        <v>10.66</v>
      </c>
      <c r="G71" s="24">
        <v>2.1</v>
      </c>
      <c r="H71" s="24">
        <v>106.76</v>
      </c>
      <c r="I71" s="24">
        <v>422.04</v>
      </c>
      <c r="J71"/>
      <c r="K71"/>
    </row>
    <row r="72" spans="1:11" ht="15">
      <c r="A72" s="9"/>
      <c r="B72" s="22" t="s">
        <v>70</v>
      </c>
      <c r="C72" s="22"/>
      <c r="D72" s="23">
        <v>200</v>
      </c>
      <c r="E72" s="24">
        <v>4.07</v>
      </c>
      <c r="F72" s="24">
        <v>3.81</v>
      </c>
      <c r="G72" s="24">
        <v>19.32</v>
      </c>
      <c r="H72" s="24">
        <v>118.65</v>
      </c>
      <c r="I72" s="37">
        <v>1026</v>
      </c>
      <c r="J72"/>
      <c r="K72"/>
    </row>
    <row r="73" spans="1:11" ht="15">
      <c r="A73" s="9"/>
      <c r="B73" s="22" t="s">
        <v>71</v>
      </c>
      <c r="C73" s="22"/>
      <c r="D73" s="23">
        <v>90</v>
      </c>
      <c r="E73" s="24">
        <v>17.29</v>
      </c>
      <c r="F73" s="24">
        <v>14.58</v>
      </c>
      <c r="G73" s="24">
        <v>17.21</v>
      </c>
      <c r="H73" s="24">
        <v>269.22000000000003</v>
      </c>
      <c r="I73" s="24">
        <v>103.01</v>
      </c>
      <c r="J73"/>
      <c r="K73"/>
    </row>
    <row r="74" spans="1:11" ht="15">
      <c r="A74" s="9"/>
      <c r="B74" s="22" t="s">
        <v>72</v>
      </c>
      <c r="C74" s="22"/>
      <c r="D74" s="23">
        <v>150</v>
      </c>
      <c r="E74" s="24">
        <v>2.67</v>
      </c>
      <c r="F74" s="24">
        <v>6.84</v>
      </c>
      <c r="G74" s="24">
        <v>15.86</v>
      </c>
      <c r="H74" s="24">
        <v>135.22999999999999</v>
      </c>
      <c r="I74" s="24">
        <v>413</v>
      </c>
      <c r="J74"/>
      <c r="K74"/>
    </row>
    <row r="75" spans="1:11" ht="15">
      <c r="A75" s="9"/>
      <c r="B75" s="22" t="s">
        <v>40</v>
      </c>
      <c r="C75" s="22"/>
      <c r="D75" s="23">
        <v>200</v>
      </c>
      <c r="E75" s="24">
        <v>1</v>
      </c>
      <c r="F75" s="29"/>
      <c r="G75" s="24">
        <v>20.2</v>
      </c>
      <c r="H75" s="24">
        <v>84.8</v>
      </c>
      <c r="I75" s="24" t="s">
        <v>11</v>
      </c>
      <c r="J75"/>
      <c r="K75"/>
    </row>
    <row r="76" spans="1:11" ht="15">
      <c r="A76" s="9"/>
      <c r="B76" s="22" t="s">
        <v>12</v>
      </c>
      <c r="C76" s="22"/>
      <c r="D76" s="23">
        <v>65</v>
      </c>
      <c r="E76" s="24">
        <v>4.9400000000000004</v>
      </c>
      <c r="F76" s="24">
        <v>0.52</v>
      </c>
      <c r="G76" s="24">
        <v>31.98</v>
      </c>
      <c r="H76" s="24">
        <v>152.36000000000001</v>
      </c>
      <c r="I76" s="24" t="s">
        <v>11</v>
      </c>
      <c r="J76"/>
      <c r="K76"/>
    </row>
    <row r="77" spans="1:11" ht="15">
      <c r="A77" s="9"/>
      <c r="B77" s="22" t="s">
        <v>13</v>
      </c>
      <c r="C77" s="22"/>
      <c r="D77" s="23">
        <v>20</v>
      </c>
      <c r="E77" s="24">
        <v>1.32</v>
      </c>
      <c r="F77" s="24">
        <v>0.25</v>
      </c>
      <c r="G77" s="24">
        <v>6.69</v>
      </c>
      <c r="H77" s="24">
        <v>34.159999999999997</v>
      </c>
      <c r="I77" s="25" t="s">
        <v>11</v>
      </c>
      <c r="J77"/>
      <c r="K77"/>
    </row>
    <row r="78" spans="1:11" ht="15">
      <c r="A78" s="26" t="s">
        <v>41</v>
      </c>
      <c r="B78" s="26"/>
      <c r="C78" s="26"/>
      <c r="D78" s="31">
        <f>SUM(D71:D77)</f>
        <v>785</v>
      </c>
      <c r="E78" s="38">
        <f t="shared" ref="E78:H78" si="9">SUM(E71:E77)</f>
        <v>31.900000000000002</v>
      </c>
      <c r="F78" s="38">
        <f t="shared" si="9"/>
        <v>36.660000000000004</v>
      </c>
      <c r="G78" s="38">
        <f t="shared" si="9"/>
        <v>113.36</v>
      </c>
      <c r="H78" s="38">
        <f t="shared" si="9"/>
        <v>901.18</v>
      </c>
      <c r="I78" s="29"/>
      <c r="J78"/>
      <c r="K78"/>
    </row>
    <row r="79" spans="1:11" ht="15">
      <c r="A79" s="18" t="s">
        <v>42</v>
      </c>
      <c r="B79" s="19"/>
      <c r="C79" s="19"/>
      <c r="D79" s="20"/>
      <c r="E79" s="20"/>
      <c r="F79" s="20"/>
      <c r="G79" s="20"/>
      <c r="H79" s="20"/>
      <c r="I79" s="21"/>
      <c r="J79"/>
      <c r="K79"/>
    </row>
    <row r="80" spans="1:11" ht="15">
      <c r="A80" s="9"/>
      <c r="B80" s="22" t="s">
        <v>73</v>
      </c>
      <c r="C80" s="22"/>
      <c r="D80" s="23">
        <v>60</v>
      </c>
      <c r="E80" s="24">
        <v>6.53</v>
      </c>
      <c r="F80" s="24">
        <v>12.08</v>
      </c>
      <c r="G80" s="24">
        <v>37.08</v>
      </c>
      <c r="H80" s="24">
        <v>283.43</v>
      </c>
      <c r="I80" s="24" t="s">
        <v>74</v>
      </c>
      <c r="J80"/>
      <c r="K80"/>
    </row>
    <row r="81" spans="1:11" ht="15">
      <c r="A81" s="9"/>
      <c r="B81" s="22" t="s">
        <v>44</v>
      </c>
      <c r="C81" s="22"/>
      <c r="D81" s="23">
        <v>200</v>
      </c>
      <c r="E81" s="24">
        <v>5.8</v>
      </c>
      <c r="F81" s="24">
        <v>6.4</v>
      </c>
      <c r="G81" s="24">
        <v>9.4</v>
      </c>
      <c r="H81" s="24">
        <v>118.4</v>
      </c>
      <c r="I81" s="24" t="s">
        <v>11</v>
      </c>
      <c r="J81"/>
      <c r="K81"/>
    </row>
    <row r="82" spans="1:11" ht="15">
      <c r="A82" s="9"/>
      <c r="B82" s="22" t="s">
        <v>61</v>
      </c>
      <c r="C82" s="22"/>
      <c r="D82" s="23">
        <v>100</v>
      </c>
      <c r="E82" s="24">
        <v>0.8</v>
      </c>
      <c r="F82" s="24">
        <v>0.2</v>
      </c>
      <c r="G82" s="24">
        <v>7.5</v>
      </c>
      <c r="H82" s="24">
        <v>35</v>
      </c>
      <c r="I82" s="24" t="s">
        <v>47</v>
      </c>
      <c r="J82"/>
      <c r="K82"/>
    </row>
    <row r="83" spans="1:11" ht="15.75" customHeight="1">
      <c r="A83" s="26" t="s">
        <v>48</v>
      </c>
      <c r="B83" s="26"/>
      <c r="C83" s="26"/>
      <c r="D83" s="32">
        <f>SUM(D80:D82)</f>
        <v>360</v>
      </c>
      <c r="E83" s="32">
        <f t="shared" ref="E83:H83" si="10">SUM(E80:E82)</f>
        <v>13.13</v>
      </c>
      <c r="F83" s="32">
        <f t="shared" si="10"/>
        <v>18.68</v>
      </c>
      <c r="G83" s="32">
        <f t="shared" si="10"/>
        <v>53.98</v>
      </c>
      <c r="H83" s="32">
        <f t="shared" si="10"/>
        <v>436.83000000000004</v>
      </c>
      <c r="I83" s="29"/>
      <c r="J83"/>
      <c r="K83"/>
    </row>
    <row r="84" spans="1:11" ht="15">
      <c r="A84" s="26" t="s">
        <v>49</v>
      </c>
      <c r="B84" s="26"/>
      <c r="C84" s="26"/>
      <c r="D84" s="33">
        <f>D69+D78+D83</f>
        <v>1665</v>
      </c>
      <c r="E84" s="34">
        <f t="shared" ref="E84:H84" si="11">E69+E78+E83</f>
        <v>64.739999999999995</v>
      </c>
      <c r="F84" s="34">
        <f t="shared" si="11"/>
        <v>73.599999999999994</v>
      </c>
      <c r="G84" s="34">
        <f t="shared" si="11"/>
        <v>253.80999999999997</v>
      </c>
      <c r="H84" s="34">
        <f t="shared" si="11"/>
        <v>1927.7799999999997</v>
      </c>
      <c r="I84" s="29"/>
      <c r="J84"/>
      <c r="K84"/>
    </row>
    <row r="85" spans="1:11" ht="15">
      <c r="A85" s="9"/>
      <c r="B85" s="9"/>
      <c r="C85" s="9"/>
      <c r="D85" s="9"/>
      <c r="E85" s="35"/>
      <c r="F85" s="35"/>
      <c r="G85" s="35"/>
      <c r="H85" s="35"/>
      <c r="I85" s="11" t="s">
        <v>75</v>
      </c>
      <c r="J85"/>
      <c r="K85"/>
    </row>
    <row r="86" spans="1:11" ht="15">
      <c r="A86" s="8" t="s">
        <v>17</v>
      </c>
      <c r="B86" s="9"/>
      <c r="C86" s="10" t="s">
        <v>18</v>
      </c>
      <c r="D86" s="11" t="s">
        <v>19</v>
      </c>
      <c r="E86" s="36">
        <v>1</v>
      </c>
      <c r="F86" s="9"/>
      <c r="G86" s="11" t="s">
        <v>21</v>
      </c>
      <c r="H86" s="9" t="s">
        <v>76</v>
      </c>
      <c r="I86" s="9"/>
      <c r="J86"/>
      <c r="K86"/>
    </row>
    <row r="87" spans="1:11" ht="15">
      <c r="A87" s="12" t="s">
        <v>0</v>
      </c>
      <c r="B87" s="12" t="s">
        <v>23</v>
      </c>
      <c r="C87" s="12"/>
      <c r="D87" s="12" t="s">
        <v>24</v>
      </c>
      <c r="E87" s="13" t="s">
        <v>25</v>
      </c>
      <c r="F87" s="13"/>
      <c r="G87" s="13"/>
      <c r="H87" s="12" t="s">
        <v>26</v>
      </c>
      <c r="I87" s="12" t="s">
        <v>27</v>
      </c>
      <c r="J87" s="9"/>
      <c r="K87" s="9"/>
    </row>
    <row r="88" spans="1:11" ht="15">
      <c r="A88" s="14"/>
      <c r="B88" s="15"/>
      <c r="C88" s="16"/>
      <c r="D88" s="14"/>
      <c r="E88" s="17" t="s">
        <v>1</v>
      </c>
      <c r="F88" s="17" t="s">
        <v>2</v>
      </c>
      <c r="G88" s="17" t="s">
        <v>3</v>
      </c>
      <c r="H88" s="14"/>
      <c r="I88" s="14"/>
      <c r="J88" s="9"/>
      <c r="K88" s="9"/>
    </row>
    <row r="89" spans="1:11" ht="15">
      <c r="A89" s="18" t="s">
        <v>28</v>
      </c>
      <c r="B89" s="19"/>
      <c r="C89" s="19"/>
      <c r="D89" s="20"/>
      <c r="E89" s="20"/>
      <c r="F89" s="20"/>
      <c r="G89" s="20"/>
      <c r="H89" s="20"/>
      <c r="I89" s="21"/>
      <c r="J89"/>
      <c r="K89"/>
    </row>
    <row r="90" spans="1:11" ht="15">
      <c r="A90" s="9"/>
      <c r="B90" s="22" t="s">
        <v>77</v>
      </c>
      <c r="C90" s="22"/>
      <c r="D90" s="23">
        <v>5</v>
      </c>
      <c r="E90" s="24">
        <v>0.15</v>
      </c>
      <c r="F90" s="24">
        <v>0.01</v>
      </c>
      <c r="G90" s="24">
        <v>0.32</v>
      </c>
      <c r="H90" s="24">
        <v>2.0099999999999998</v>
      </c>
      <c r="I90" s="24">
        <v>419</v>
      </c>
      <c r="J90"/>
      <c r="K90"/>
    </row>
    <row r="91" spans="1:11" ht="15">
      <c r="A91" s="9"/>
      <c r="B91" s="22" t="s">
        <v>78</v>
      </c>
      <c r="C91" s="22"/>
      <c r="D91" s="23">
        <v>90</v>
      </c>
      <c r="E91" s="24">
        <v>6.23</v>
      </c>
      <c r="F91" s="24">
        <v>12.22</v>
      </c>
      <c r="G91" s="24">
        <v>7.79</v>
      </c>
      <c r="H91" s="24">
        <v>143.13</v>
      </c>
      <c r="I91" s="24">
        <v>127.1</v>
      </c>
      <c r="J91"/>
      <c r="K91"/>
    </row>
    <row r="92" spans="1:11" ht="15">
      <c r="A92" s="9"/>
      <c r="B92" s="22" t="s">
        <v>15</v>
      </c>
      <c r="C92" s="22"/>
      <c r="D92" s="23">
        <v>150</v>
      </c>
      <c r="E92" s="24">
        <v>3.18</v>
      </c>
      <c r="F92" s="24">
        <v>4.38</v>
      </c>
      <c r="G92" s="24">
        <v>20.27</v>
      </c>
      <c r="H92" s="24">
        <v>132.68</v>
      </c>
      <c r="I92" s="24">
        <v>252</v>
      </c>
      <c r="J92"/>
      <c r="K92"/>
    </row>
    <row r="93" spans="1:11" ht="15">
      <c r="A93" s="9"/>
      <c r="B93" s="22" t="s">
        <v>79</v>
      </c>
      <c r="C93" s="22"/>
      <c r="D93" s="23">
        <v>200</v>
      </c>
      <c r="E93" s="24">
        <v>2.73</v>
      </c>
      <c r="F93" s="24">
        <v>2.11</v>
      </c>
      <c r="G93" s="24">
        <v>20.87</v>
      </c>
      <c r="H93" s="24">
        <v>113.41</v>
      </c>
      <c r="I93" s="24">
        <v>345</v>
      </c>
      <c r="J93"/>
      <c r="K93"/>
    </row>
    <row r="94" spans="1:11" ht="15">
      <c r="A94" s="9"/>
      <c r="B94" s="22" t="s">
        <v>33</v>
      </c>
      <c r="C94" s="22"/>
      <c r="D94" s="23">
        <v>40</v>
      </c>
      <c r="E94" s="24">
        <v>3</v>
      </c>
      <c r="F94" s="24">
        <v>1.1599999999999999</v>
      </c>
      <c r="G94" s="24">
        <v>20.56</v>
      </c>
      <c r="H94" s="24">
        <v>113.2</v>
      </c>
      <c r="I94" s="24" t="s">
        <v>11</v>
      </c>
      <c r="J94"/>
      <c r="K94"/>
    </row>
    <row r="95" spans="1:11" ht="15">
      <c r="A95" s="9"/>
      <c r="B95" s="22" t="s">
        <v>13</v>
      </c>
      <c r="C95" s="22"/>
      <c r="D95" s="23">
        <v>20</v>
      </c>
      <c r="E95" s="24">
        <v>1.32</v>
      </c>
      <c r="F95" s="24">
        <v>0.25</v>
      </c>
      <c r="G95" s="24">
        <v>6.69</v>
      </c>
      <c r="H95" s="24">
        <v>34.159999999999997</v>
      </c>
      <c r="I95" s="25" t="s">
        <v>11</v>
      </c>
      <c r="J95"/>
      <c r="K95"/>
    </row>
    <row r="96" spans="1:11" ht="15">
      <c r="A96" s="26" t="s">
        <v>34</v>
      </c>
      <c r="B96" s="26"/>
      <c r="C96" s="26"/>
      <c r="D96" s="27">
        <f>SUM(D90:D95)</f>
        <v>505</v>
      </c>
      <c r="E96" s="27">
        <f>SUM(E90:E95)</f>
        <v>16.61</v>
      </c>
      <c r="F96" s="27">
        <f t="shared" ref="F96:H96" si="12">SUM(F90:F95)</f>
        <v>20.13</v>
      </c>
      <c r="G96" s="27">
        <f t="shared" si="12"/>
        <v>76.5</v>
      </c>
      <c r="H96" s="27">
        <f t="shared" si="12"/>
        <v>538.59</v>
      </c>
      <c r="I96" s="29"/>
      <c r="J96"/>
      <c r="K96"/>
    </row>
    <row r="97" spans="1:11" ht="15">
      <c r="A97" s="18" t="s">
        <v>35</v>
      </c>
      <c r="B97" s="19"/>
      <c r="C97" s="19"/>
      <c r="D97" s="20"/>
      <c r="E97" s="20"/>
      <c r="F97" s="20"/>
      <c r="G97" s="20"/>
      <c r="H97" s="20"/>
      <c r="I97" s="21"/>
      <c r="J97"/>
      <c r="K97"/>
    </row>
    <row r="98" spans="1:11" ht="15">
      <c r="A98" s="9"/>
      <c r="B98" s="22" t="s">
        <v>80</v>
      </c>
      <c r="C98" s="22"/>
      <c r="D98" s="23">
        <v>60</v>
      </c>
      <c r="E98" s="24">
        <v>0.43</v>
      </c>
      <c r="F98" s="24">
        <v>6.05</v>
      </c>
      <c r="G98" s="24">
        <v>0.81</v>
      </c>
      <c r="H98" s="24">
        <v>59.35</v>
      </c>
      <c r="I98" s="24">
        <v>429.01</v>
      </c>
      <c r="J98"/>
      <c r="K98"/>
    </row>
    <row r="99" spans="1:11" ht="15">
      <c r="A99" s="9"/>
      <c r="B99" s="22" t="s">
        <v>81</v>
      </c>
      <c r="C99" s="22"/>
      <c r="D99" s="30">
        <v>210</v>
      </c>
      <c r="E99" s="24">
        <v>1.64</v>
      </c>
      <c r="F99" s="24">
        <v>5.88</v>
      </c>
      <c r="G99" s="24">
        <v>16.920000000000002</v>
      </c>
      <c r="H99" s="24">
        <v>109.16</v>
      </c>
      <c r="I99" s="24">
        <v>549.07000000000005</v>
      </c>
      <c r="J99"/>
      <c r="K99"/>
    </row>
    <row r="100" spans="1:11" ht="15">
      <c r="A100" s="9"/>
      <c r="B100" s="22" t="s">
        <v>82</v>
      </c>
      <c r="C100" s="22"/>
      <c r="D100" s="23">
        <v>90</v>
      </c>
      <c r="E100" s="24">
        <v>9.8800000000000008</v>
      </c>
      <c r="F100" s="24">
        <v>18.29</v>
      </c>
      <c r="G100" s="24">
        <v>3.6</v>
      </c>
      <c r="H100" s="24">
        <v>217.54</v>
      </c>
      <c r="I100" s="24">
        <v>54.02</v>
      </c>
      <c r="J100"/>
      <c r="K100"/>
    </row>
    <row r="101" spans="1:11" ht="15">
      <c r="A101" s="9"/>
      <c r="B101" s="22" t="s">
        <v>31</v>
      </c>
      <c r="C101" s="22"/>
      <c r="D101" s="23">
        <v>150</v>
      </c>
      <c r="E101" s="24">
        <v>7.32</v>
      </c>
      <c r="F101" s="24">
        <v>5.19</v>
      </c>
      <c r="G101" s="24">
        <v>32.130000000000003</v>
      </c>
      <c r="H101" s="24">
        <v>204.57</v>
      </c>
      <c r="I101" s="24">
        <v>254</v>
      </c>
      <c r="J101"/>
      <c r="K101"/>
    </row>
    <row r="102" spans="1:11" ht="15.75" customHeight="1">
      <c r="A102" s="9"/>
      <c r="B102" s="22" t="s">
        <v>83</v>
      </c>
      <c r="C102" s="22"/>
      <c r="D102" s="23">
        <v>200</v>
      </c>
      <c r="E102" s="24">
        <v>0.27</v>
      </c>
      <c r="F102" s="24">
        <v>0.12</v>
      </c>
      <c r="G102" s="24">
        <v>22.24</v>
      </c>
      <c r="H102" s="24">
        <v>94.45</v>
      </c>
      <c r="I102" s="24">
        <v>376</v>
      </c>
      <c r="J102"/>
      <c r="K102"/>
    </row>
    <row r="103" spans="1:11" ht="15">
      <c r="A103" s="9"/>
      <c r="B103" s="22" t="s">
        <v>12</v>
      </c>
      <c r="C103" s="22"/>
      <c r="D103" s="23">
        <v>50</v>
      </c>
      <c r="E103" s="24">
        <v>3.8</v>
      </c>
      <c r="F103" s="24">
        <v>0.4</v>
      </c>
      <c r="G103" s="24">
        <v>24.6</v>
      </c>
      <c r="H103" s="24">
        <v>117.2</v>
      </c>
      <c r="I103" s="24" t="s">
        <v>11</v>
      </c>
      <c r="J103"/>
      <c r="K103"/>
    </row>
    <row r="104" spans="1:11" ht="15">
      <c r="A104" s="9"/>
      <c r="B104" s="22" t="s">
        <v>13</v>
      </c>
      <c r="C104" s="22"/>
      <c r="D104" s="23">
        <v>30</v>
      </c>
      <c r="E104" s="24">
        <v>1.98</v>
      </c>
      <c r="F104" s="24">
        <v>0.37</v>
      </c>
      <c r="G104" s="24">
        <v>10.029999999999999</v>
      </c>
      <c r="H104" s="24">
        <v>51.24</v>
      </c>
      <c r="I104" s="25" t="s">
        <v>11</v>
      </c>
      <c r="J104"/>
      <c r="K104"/>
    </row>
    <row r="105" spans="1:11" ht="15">
      <c r="A105" s="26" t="s">
        <v>41</v>
      </c>
      <c r="B105" s="26"/>
      <c r="C105" s="26"/>
      <c r="D105" s="31">
        <f>SUM(D98:D104)</f>
        <v>790</v>
      </c>
      <c r="E105" s="38">
        <f t="shared" ref="E105:H105" si="13">SUM(E98:E104)</f>
        <v>25.320000000000004</v>
      </c>
      <c r="F105" s="38">
        <f t="shared" si="13"/>
        <v>36.29999999999999</v>
      </c>
      <c r="G105" s="38">
        <f t="shared" si="13"/>
        <v>110.33000000000001</v>
      </c>
      <c r="H105" s="38">
        <f t="shared" si="13"/>
        <v>853.51</v>
      </c>
      <c r="I105" s="29"/>
      <c r="J105"/>
      <c r="K105"/>
    </row>
    <row r="106" spans="1:11" ht="15">
      <c r="A106" s="18" t="s">
        <v>42</v>
      </c>
      <c r="B106" s="19"/>
      <c r="C106" s="19"/>
      <c r="D106" s="20"/>
      <c r="E106" s="20"/>
      <c r="F106" s="20"/>
      <c r="G106" s="20"/>
      <c r="H106" s="20"/>
      <c r="I106" s="21"/>
      <c r="J106"/>
      <c r="K106"/>
    </row>
    <row r="107" spans="1:11" ht="15">
      <c r="A107" s="9"/>
      <c r="B107" s="22" t="s">
        <v>84</v>
      </c>
      <c r="C107" s="22"/>
      <c r="D107" s="23">
        <v>80</v>
      </c>
      <c r="E107" s="24">
        <v>6.54</v>
      </c>
      <c r="F107" s="24">
        <v>4.7</v>
      </c>
      <c r="G107" s="24">
        <v>27.3</v>
      </c>
      <c r="H107" s="24">
        <v>177.82</v>
      </c>
      <c r="I107" s="24">
        <v>330</v>
      </c>
      <c r="J107"/>
      <c r="K107"/>
    </row>
    <row r="108" spans="1:11" ht="15">
      <c r="A108" s="9"/>
      <c r="B108" s="22" t="s">
        <v>85</v>
      </c>
      <c r="C108" s="22"/>
      <c r="D108" s="23">
        <v>200</v>
      </c>
      <c r="E108" s="24">
        <v>5.8</v>
      </c>
      <c r="F108" s="24">
        <v>5</v>
      </c>
      <c r="G108" s="24">
        <v>8</v>
      </c>
      <c r="H108" s="24">
        <v>100.2</v>
      </c>
      <c r="I108" s="24" t="s">
        <v>11</v>
      </c>
      <c r="J108"/>
      <c r="K108"/>
    </row>
    <row r="109" spans="1:11" ht="15">
      <c r="A109" s="9"/>
      <c r="B109" s="22" t="s">
        <v>46</v>
      </c>
      <c r="C109" s="22"/>
      <c r="D109" s="23">
        <v>100</v>
      </c>
      <c r="E109" s="24">
        <v>0.4</v>
      </c>
      <c r="F109" s="24">
        <v>0.4</v>
      </c>
      <c r="G109" s="24">
        <v>9.8000000000000007</v>
      </c>
      <c r="H109" s="24">
        <v>44.4</v>
      </c>
      <c r="I109" s="24" t="s">
        <v>47</v>
      </c>
      <c r="J109"/>
      <c r="K109"/>
    </row>
    <row r="110" spans="1:11" ht="15">
      <c r="A110" s="26" t="s">
        <v>48</v>
      </c>
      <c r="B110" s="26"/>
      <c r="C110" s="26"/>
      <c r="D110" s="32">
        <f>SUM(D107:D109)</f>
        <v>380</v>
      </c>
      <c r="E110" s="39">
        <f t="shared" ref="E110:H110" si="14">SUM(E107:E109)</f>
        <v>12.74</v>
      </c>
      <c r="F110" s="39">
        <f t="shared" si="14"/>
        <v>10.1</v>
      </c>
      <c r="G110" s="39">
        <f t="shared" si="14"/>
        <v>45.099999999999994</v>
      </c>
      <c r="H110" s="39">
        <f t="shared" si="14"/>
        <v>322.41999999999996</v>
      </c>
      <c r="I110" s="29"/>
      <c r="J110"/>
      <c r="K110"/>
    </row>
    <row r="111" spans="1:11" ht="15">
      <c r="A111" s="26" t="s">
        <v>49</v>
      </c>
      <c r="B111" s="26"/>
      <c r="C111" s="26"/>
      <c r="D111" s="33">
        <f>D96+D105+D110</f>
        <v>1675</v>
      </c>
      <c r="E111" s="34">
        <f>E96+E105+E110</f>
        <v>54.670000000000009</v>
      </c>
      <c r="F111" s="34">
        <f t="shared" ref="F111:H111" si="15">F96+F105+F110</f>
        <v>66.529999999999987</v>
      </c>
      <c r="G111" s="34">
        <f t="shared" si="15"/>
        <v>231.93</v>
      </c>
      <c r="H111" s="34">
        <f t="shared" si="15"/>
        <v>1714.52</v>
      </c>
      <c r="I111" s="29"/>
      <c r="J111" s="9"/>
      <c r="K111" s="9"/>
    </row>
    <row r="112" spans="1:11" ht="15">
      <c r="A112" s="9"/>
      <c r="B112" s="9"/>
      <c r="C112" s="9"/>
      <c r="D112" s="9"/>
      <c r="E112" s="35"/>
      <c r="F112" s="35"/>
      <c r="G112" s="35"/>
      <c r="H112" s="35"/>
      <c r="I112" s="11" t="s">
        <v>86</v>
      </c>
      <c r="J112"/>
      <c r="K112"/>
    </row>
    <row r="113" spans="1:11" ht="15">
      <c r="A113" s="8" t="s">
        <v>17</v>
      </c>
      <c r="B113" s="9"/>
      <c r="C113" s="10" t="s">
        <v>18</v>
      </c>
      <c r="D113" s="11" t="s">
        <v>19</v>
      </c>
      <c r="E113" s="36">
        <v>1</v>
      </c>
      <c r="F113" s="9"/>
      <c r="G113" s="11" t="s">
        <v>21</v>
      </c>
      <c r="H113" s="9" t="s">
        <v>87</v>
      </c>
      <c r="I113" s="9"/>
      <c r="J113"/>
      <c r="K113"/>
    </row>
    <row r="114" spans="1:11" ht="15">
      <c r="A114" s="12" t="s">
        <v>0</v>
      </c>
      <c r="B114" s="12" t="s">
        <v>23</v>
      </c>
      <c r="C114" s="12"/>
      <c r="D114" s="12" t="s">
        <v>24</v>
      </c>
      <c r="E114" s="13" t="s">
        <v>25</v>
      </c>
      <c r="F114" s="13"/>
      <c r="G114" s="13"/>
      <c r="H114" s="12" t="s">
        <v>26</v>
      </c>
      <c r="I114" s="12" t="s">
        <v>27</v>
      </c>
      <c r="J114" s="9"/>
      <c r="K114" s="9"/>
    </row>
    <row r="115" spans="1:11" ht="15">
      <c r="A115" s="14"/>
      <c r="B115" s="15"/>
      <c r="C115" s="16"/>
      <c r="D115" s="14"/>
      <c r="E115" s="17" t="s">
        <v>1</v>
      </c>
      <c r="F115" s="17" t="s">
        <v>2</v>
      </c>
      <c r="G115" s="17" t="s">
        <v>3</v>
      </c>
      <c r="H115" s="14"/>
      <c r="I115" s="14"/>
      <c r="J115" s="9"/>
      <c r="K115" s="9"/>
    </row>
    <row r="116" spans="1:11" ht="15">
      <c r="A116" s="18" t="s">
        <v>28</v>
      </c>
      <c r="B116" s="19"/>
      <c r="C116" s="19"/>
      <c r="D116" s="20"/>
      <c r="E116" s="20"/>
      <c r="F116" s="20"/>
      <c r="G116" s="20"/>
      <c r="H116" s="20"/>
      <c r="I116" s="21"/>
      <c r="J116"/>
      <c r="K116"/>
    </row>
    <row r="117" spans="1:11" ht="15">
      <c r="A117" s="9"/>
      <c r="B117" s="22" t="s">
        <v>88</v>
      </c>
      <c r="C117" s="22"/>
      <c r="D117" s="23">
        <v>10</v>
      </c>
      <c r="E117" s="24">
        <v>2.63</v>
      </c>
      <c r="F117" s="24">
        <v>2.66</v>
      </c>
      <c r="G117" s="29"/>
      <c r="H117" s="24">
        <v>34.46</v>
      </c>
      <c r="I117" s="24">
        <v>968</v>
      </c>
      <c r="J117"/>
      <c r="K117"/>
    </row>
    <row r="118" spans="1:11" ht="15">
      <c r="A118" s="9"/>
      <c r="B118" s="22" t="s">
        <v>89</v>
      </c>
      <c r="C118" s="22"/>
      <c r="D118" s="23">
        <v>155</v>
      </c>
      <c r="E118" s="24">
        <v>3.01</v>
      </c>
      <c r="F118" s="24">
        <v>5.73</v>
      </c>
      <c r="G118" s="24">
        <v>20.11</v>
      </c>
      <c r="H118" s="24">
        <v>144.05000000000001</v>
      </c>
      <c r="I118" s="37">
        <v>1004</v>
      </c>
      <c r="J118"/>
      <c r="K118"/>
    </row>
    <row r="119" spans="1:11" ht="15">
      <c r="A119" s="9"/>
      <c r="B119" s="22" t="s">
        <v>90</v>
      </c>
      <c r="C119" s="22"/>
      <c r="D119" s="23">
        <v>75</v>
      </c>
      <c r="E119" s="24">
        <v>7.91</v>
      </c>
      <c r="F119" s="24">
        <v>6.17</v>
      </c>
      <c r="G119" s="24">
        <v>16.36</v>
      </c>
      <c r="H119" s="24">
        <v>156.66</v>
      </c>
      <c r="I119" s="24">
        <v>159.11000000000001</v>
      </c>
      <c r="J119"/>
      <c r="K119"/>
    </row>
    <row r="120" spans="1:11" ht="15">
      <c r="A120" s="9"/>
      <c r="B120" s="22" t="s">
        <v>14</v>
      </c>
      <c r="C120" s="22"/>
      <c r="D120" s="23">
        <v>200</v>
      </c>
      <c r="E120" s="24">
        <v>0.19</v>
      </c>
      <c r="F120" s="24">
        <v>0.05</v>
      </c>
      <c r="G120" s="24">
        <v>18.239999999999998</v>
      </c>
      <c r="H120" s="24">
        <v>74.099999999999994</v>
      </c>
      <c r="I120" s="24">
        <v>350</v>
      </c>
      <c r="J120"/>
      <c r="K120"/>
    </row>
    <row r="121" spans="1:11" ht="15" customHeight="1">
      <c r="A121" s="9"/>
      <c r="B121" s="22" t="s">
        <v>33</v>
      </c>
      <c r="C121" s="22"/>
      <c r="D121" s="23">
        <v>40</v>
      </c>
      <c r="E121" s="24">
        <v>3</v>
      </c>
      <c r="F121" s="24">
        <v>1.1599999999999999</v>
      </c>
      <c r="G121" s="24">
        <v>20.56</v>
      </c>
      <c r="H121" s="24">
        <v>113.2</v>
      </c>
      <c r="I121" s="24" t="s">
        <v>11</v>
      </c>
      <c r="J121"/>
      <c r="K121"/>
    </row>
    <row r="122" spans="1:11" ht="15">
      <c r="A122" s="9"/>
      <c r="B122" s="22" t="s">
        <v>13</v>
      </c>
      <c r="C122" s="22"/>
      <c r="D122" s="23">
        <v>20</v>
      </c>
      <c r="E122" s="24">
        <v>1.32</v>
      </c>
      <c r="F122" s="24">
        <v>0.25</v>
      </c>
      <c r="G122" s="24">
        <v>6.69</v>
      </c>
      <c r="H122" s="24">
        <v>34.159999999999997</v>
      </c>
      <c r="I122" s="25" t="s">
        <v>11</v>
      </c>
      <c r="J122"/>
      <c r="K122"/>
    </row>
    <row r="123" spans="1:11" ht="15">
      <c r="A123" s="26" t="s">
        <v>34</v>
      </c>
      <c r="B123" s="26"/>
      <c r="C123" s="26"/>
      <c r="D123" s="27">
        <f>SUM(D117:D122)</f>
        <v>500</v>
      </c>
      <c r="E123" s="28">
        <f t="shared" ref="E123:H123" si="16">SUM(E117:E122)</f>
        <v>18.060000000000002</v>
      </c>
      <c r="F123" s="28">
        <f t="shared" si="16"/>
        <v>16.020000000000003</v>
      </c>
      <c r="G123" s="28">
        <f t="shared" si="16"/>
        <v>81.96</v>
      </c>
      <c r="H123" s="28">
        <f t="shared" si="16"/>
        <v>556.63</v>
      </c>
      <c r="I123" s="29"/>
      <c r="J123"/>
      <c r="K123"/>
    </row>
    <row r="124" spans="1:11" ht="15">
      <c r="A124" s="18" t="s">
        <v>35</v>
      </c>
      <c r="B124" s="19"/>
      <c r="C124" s="19"/>
      <c r="D124" s="20"/>
      <c r="E124" s="20"/>
      <c r="F124" s="20"/>
      <c r="G124" s="20"/>
      <c r="H124" s="20"/>
      <c r="I124" s="21"/>
      <c r="J124"/>
      <c r="K124"/>
    </row>
    <row r="125" spans="1:11" ht="15">
      <c r="A125" s="9"/>
      <c r="B125" s="22" t="s">
        <v>36</v>
      </c>
      <c r="C125" s="22"/>
      <c r="D125" s="23">
        <v>60</v>
      </c>
      <c r="E125" s="24">
        <v>0.6</v>
      </c>
      <c r="F125" s="24">
        <v>6.1</v>
      </c>
      <c r="G125" s="24">
        <v>2.06</v>
      </c>
      <c r="H125" s="24">
        <v>65.5</v>
      </c>
      <c r="I125" s="24">
        <v>431.02</v>
      </c>
      <c r="J125"/>
      <c r="K125"/>
    </row>
    <row r="126" spans="1:11" ht="15">
      <c r="A126" s="9"/>
      <c r="B126" s="22" t="s">
        <v>91</v>
      </c>
      <c r="C126" s="22"/>
      <c r="D126" s="30">
        <v>210</v>
      </c>
      <c r="E126" s="24">
        <v>1.53</v>
      </c>
      <c r="F126" s="24">
        <v>5.85</v>
      </c>
      <c r="G126" s="24">
        <v>17.72</v>
      </c>
      <c r="H126" s="24">
        <v>109.85</v>
      </c>
      <c r="I126" s="24">
        <v>110.04</v>
      </c>
      <c r="J126"/>
      <c r="K126"/>
    </row>
    <row r="127" spans="1:11" ht="15">
      <c r="A127" s="9"/>
      <c r="B127" s="22" t="s">
        <v>92</v>
      </c>
      <c r="C127" s="22"/>
      <c r="D127" s="23">
        <v>90</v>
      </c>
      <c r="E127" s="24">
        <v>12.93</v>
      </c>
      <c r="F127" s="24">
        <v>5.21</v>
      </c>
      <c r="G127" s="24">
        <v>14.84</v>
      </c>
      <c r="H127" s="24">
        <v>158.16</v>
      </c>
      <c r="I127" s="24">
        <v>979</v>
      </c>
      <c r="J127"/>
      <c r="K127"/>
    </row>
    <row r="128" spans="1:11" ht="15">
      <c r="A128" s="9"/>
      <c r="B128" s="22" t="s">
        <v>93</v>
      </c>
      <c r="C128" s="22"/>
      <c r="D128" s="23">
        <v>150</v>
      </c>
      <c r="E128" s="24">
        <v>5.3</v>
      </c>
      <c r="F128" s="24">
        <v>3.91</v>
      </c>
      <c r="G128" s="24">
        <v>32.81</v>
      </c>
      <c r="H128" s="24">
        <v>187.78</v>
      </c>
      <c r="I128" s="24">
        <v>370.02</v>
      </c>
      <c r="J128"/>
      <c r="K128"/>
    </row>
    <row r="129" spans="1:11" ht="15">
      <c r="A129" s="9"/>
      <c r="B129" s="22" t="s">
        <v>94</v>
      </c>
      <c r="C129" s="22"/>
      <c r="D129" s="23">
        <v>200</v>
      </c>
      <c r="E129" s="24">
        <v>0.1</v>
      </c>
      <c r="F129" s="29"/>
      <c r="G129" s="24">
        <v>25.4</v>
      </c>
      <c r="H129" s="24">
        <v>105.6</v>
      </c>
      <c r="I129" s="24" t="s">
        <v>11</v>
      </c>
      <c r="J129"/>
      <c r="K129"/>
    </row>
    <row r="130" spans="1:11" ht="15">
      <c r="A130" s="9"/>
      <c r="B130" s="22" t="s">
        <v>33</v>
      </c>
      <c r="C130" s="22"/>
      <c r="D130" s="23">
        <v>50</v>
      </c>
      <c r="E130" s="24">
        <v>3.75</v>
      </c>
      <c r="F130" s="24">
        <v>1.45</v>
      </c>
      <c r="G130" s="24">
        <v>25.7</v>
      </c>
      <c r="H130" s="24">
        <v>141.5</v>
      </c>
      <c r="I130" s="24" t="s">
        <v>11</v>
      </c>
      <c r="J130"/>
      <c r="K130"/>
    </row>
    <row r="131" spans="1:11" ht="15">
      <c r="A131" s="9"/>
      <c r="B131" s="22" t="s">
        <v>13</v>
      </c>
      <c r="C131" s="22"/>
      <c r="D131" s="23">
        <v>30</v>
      </c>
      <c r="E131" s="24">
        <v>1.98</v>
      </c>
      <c r="F131" s="24">
        <v>0.37</v>
      </c>
      <c r="G131" s="24">
        <v>10.029999999999999</v>
      </c>
      <c r="H131" s="24">
        <v>51.24</v>
      </c>
      <c r="I131" s="25" t="s">
        <v>11</v>
      </c>
      <c r="J131"/>
      <c r="K131"/>
    </row>
    <row r="132" spans="1:11" ht="15">
      <c r="A132" s="26" t="s">
        <v>41</v>
      </c>
      <c r="B132" s="26"/>
      <c r="C132" s="26"/>
      <c r="D132" s="31">
        <f>SUM(D125:D131)</f>
        <v>790</v>
      </c>
      <c r="E132" s="38">
        <f t="shared" ref="E132:H132" si="17">SUM(E125:E131)</f>
        <v>26.19</v>
      </c>
      <c r="F132" s="38">
        <f t="shared" si="17"/>
        <v>22.89</v>
      </c>
      <c r="G132" s="38">
        <f t="shared" si="17"/>
        <v>128.56</v>
      </c>
      <c r="H132" s="38">
        <f t="shared" si="17"/>
        <v>819.63</v>
      </c>
      <c r="I132" s="29"/>
      <c r="J132"/>
      <c r="K132"/>
    </row>
    <row r="133" spans="1:11" ht="15">
      <c r="A133" s="18" t="s">
        <v>42</v>
      </c>
      <c r="B133" s="19"/>
      <c r="C133" s="19"/>
      <c r="D133" s="20"/>
      <c r="E133" s="20"/>
      <c r="F133" s="20"/>
      <c r="G133" s="20"/>
      <c r="H133" s="20"/>
      <c r="I133" s="21"/>
      <c r="J133"/>
      <c r="K133"/>
    </row>
    <row r="134" spans="1:11" ht="15">
      <c r="A134" s="9"/>
      <c r="B134" s="22" t="s">
        <v>95</v>
      </c>
      <c r="C134" s="22"/>
      <c r="D134" s="23">
        <v>50</v>
      </c>
      <c r="E134" s="24">
        <v>6.67</v>
      </c>
      <c r="F134" s="24">
        <v>3.43</v>
      </c>
      <c r="G134" s="24">
        <v>21.43</v>
      </c>
      <c r="H134" s="24">
        <v>143.57</v>
      </c>
      <c r="I134" s="24">
        <v>214.01</v>
      </c>
      <c r="J134"/>
      <c r="K134"/>
    </row>
    <row r="135" spans="1:11" ht="15">
      <c r="A135" s="9"/>
      <c r="B135" s="22" t="s">
        <v>63</v>
      </c>
      <c r="C135" s="22"/>
      <c r="D135" s="23">
        <v>200</v>
      </c>
      <c r="E135" s="24">
        <v>5.8</v>
      </c>
      <c r="F135" s="24">
        <v>5</v>
      </c>
      <c r="G135" s="24">
        <v>8.4</v>
      </c>
      <c r="H135" s="24">
        <v>101.8</v>
      </c>
      <c r="I135" s="24" t="s">
        <v>11</v>
      </c>
      <c r="J135"/>
      <c r="K135"/>
    </row>
    <row r="136" spans="1:11" ht="15">
      <c r="A136" s="9"/>
      <c r="B136" s="22" t="s">
        <v>46</v>
      </c>
      <c r="C136" s="22"/>
      <c r="D136" s="23">
        <v>100</v>
      </c>
      <c r="E136" s="24">
        <v>0.4</v>
      </c>
      <c r="F136" s="24">
        <v>0.4</v>
      </c>
      <c r="G136" s="24">
        <v>9.8000000000000007</v>
      </c>
      <c r="H136" s="24">
        <v>44.4</v>
      </c>
      <c r="I136" s="24" t="s">
        <v>96</v>
      </c>
      <c r="J136"/>
      <c r="K136"/>
    </row>
    <row r="137" spans="1:11" ht="15">
      <c r="A137" s="26" t="s">
        <v>48</v>
      </c>
      <c r="B137" s="26"/>
      <c r="C137" s="26"/>
      <c r="D137" s="32">
        <f>SUM(D134:D136)</f>
        <v>350</v>
      </c>
      <c r="E137" s="39">
        <f t="shared" ref="E137:H137" si="18">SUM(E134:E136)</f>
        <v>12.87</v>
      </c>
      <c r="F137" s="39">
        <f t="shared" si="18"/>
        <v>8.83</v>
      </c>
      <c r="G137" s="39">
        <f t="shared" si="18"/>
        <v>39.629999999999995</v>
      </c>
      <c r="H137" s="39">
        <f t="shared" si="18"/>
        <v>289.77</v>
      </c>
      <c r="I137" s="29"/>
      <c r="J137"/>
      <c r="K137"/>
    </row>
    <row r="138" spans="1:11" ht="15">
      <c r="A138" s="26" t="s">
        <v>49</v>
      </c>
      <c r="B138" s="26"/>
      <c r="C138" s="26"/>
      <c r="D138" s="33">
        <f>D123+D132+D137</f>
        <v>1640</v>
      </c>
      <c r="E138" s="34">
        <f t="shared" ref="E138:H138" si="19">E123+E132+E137</f>
        <v>57.12</v>
      </c>
      <c r="F138" s="34">
        <f t="shared" si="19"/>
        <v>47.74</v>
      </c>
      <c r="G138" s="34">
        <f t="shared" si="19"/>
        <v>250.14999999999998</v>
      </c>
      <c r="H138" s="34">
        <f t="shared" si="19"/>
        <v>1666.03</v>
      </c>
      <c r="I138" s="29"/>
      <c r="J138"/>
      <c r="K138"/>
    </row>
    <row r="139" spans="1:11" ht="15">
      <c r="A139" s="40"/>
      <c r="B139" s="40"/>
      <c r="C139" s="40"/>
      <c r="D139" s="41"/>
      <c r="E139" s="42"/>
      <c r="F139" s="42"/>
      <c r="G139" s="42"/>
      <c r="H139" s="42"/>
      <c r="I139" s="43"/>
      <c r="J139"/>
      <c r="K139"/>
    </row>
    <row r="140" spans="1:11" ht="15">
      <c r="A140" s="40"/>
      <c r="B140" s="40"/>
      <c r="C140" s="40"/>
      <c r="D140" s="41"/>
      <c r="E140" s="42"/>
      <c r="F140" s="42"/>
      <c r="G140" s="42"/>
      <c r="H140" s="42"/>
      <c r="I140" s="43"/>
      <c r="J140"/>
      <c r="K140"/>
    </row>
    <row r="141" spans="1:11" ht="15.75" customHeight="1">
      <c r="A141" s="44" t="s">
        <v>97</v>
      </c>
      <c r="B141" s="44"/>
      <c r="C141" s="44"/>
      <c r="D141" s="45"/>
      <c r="E141" s="46"/>
      <c r="F141" s="46"/>
      <c r="G141" s="46"/>
      <c r="H141" s="46"/>
      <c r="I141" s="47"/>
      <c r="J141" s="48"/>
      <c r="K141" s="48"/>
    </row>
    <row r="142" spans="1:11" ht="15">
      <c r="A142" s="49" t="s">
        <v>98</v>
      </c>
      <c r="B142" s="49"/>
      <c r="C142" s="49"/>
      <c r="D142" s="50">
        <f>D13+D42+D69+D96+D123</f>
        <v>2588</v>
      </c>
      <c r="E142" s="51">
        <f t="shared" ref="E142:H142" si="20">E13+E42+E69+E96+E123</f>
        <v>96.25</v>
      </c>
      <c r="F142" s="51">
        <f t="shared" si="20"/>
        <v>98.75</v>
      </c>
      <c r="G142" s="51">
        <f t="shared" si="20"/>
        <v>418.74999999999994</v>
      </c>
      <c r="H142" s="51">
        <f t="shared" si="20"/>
        <v>2937.5</v>
      </c>
      <c r="I142" s="43"/>
      <c r="J142"/>
      <c r="K142"/>
    </row>
    <row r="143" spans="1:11" ht="15">
      <c r="A143" s="44"/>
      <c r="B143" s="44"/>
      <c r="C143" s="44"/>
      <c r="D143" s="52"/>
      <c r="E143" s="53"/>
      <c r="F143" s="53"/>
      <c r="G143" s="53"/>
      <c r="H143" s="53"/>
      <c r="I143" s="43"/>
      <c r="J143"/>
      <c r="K143"/>
    </row>
    <row r="144" spans="1:11" ht="15">
      <c r="A144" s="44"/>
      <c r="B144" s="44"/>
      <c r="C144" s="54" t="s">
        <v>99</v>
      </c>
      <c r="D144" s="55">
        <f>D142/5</f>
        <v>517.6</v>
      </c>
      <c r="E144" s="56">
        <f t="shared" ref="E144:H144" si="21">E142/5</f>
        <v>19.25</v>
      </c>
      <c r="F144" s="56">
        <f t="shared" si="21"/>
        <v>19.75</v>
      </c>
      <c r="G144" s="56">
        <f t="shared" si="21"/>
        <v>83.749999999999986</v>
      </c>
      <c r="H144" s="56">
        <f t="shared" si="21"/>
        <v>587.5</v>
      </c>
      <c r="I144" s="43"/>
      <c r="J144"/>
      <c r="K144"/>
    </row>
    <row r="145" spans="1:11" ht="15.75" customHeight="1">
      <c r="A145" s="9"/>
      <c r="B145" s="9"/>
      <c r="C145" s="9"/>
      <c r="D145" s="57"/>
      <c r="E145" s="57"/>
      <c r="F145" s="57"/>
      <c r="G145" s="57"/>
      <c r="H145" s="57"/>
      <c r="I145" s="58"/>
      <c r="J145"/>
      <c r="K145"/>
    </row>
    <row r="146" spans="1:11" ht="15">
      <c r="A146" s="59" t="s">
        <v>100</v>
      </c>
      <c r="B146" s="59"/>
      <c r="C146" s="59"/>
      <c r="D146" s="60">
        <f>D22+D51+D78+D105+D132</f>
        <v>3925</v>
      </c>
      <c r="E146" s="61">
        <f t="shared" ref="E146:H146" si="22">E22+E51+E78+E105+E132</f>
        <v>134.75000000000003</v>
      </c>
      <c r="F146" s="61">
        <f t="shared" si="22"/>
        <v>138.25</v>
      </c>
      <c r="G146" s="61">
        <f t="shared" si="22"/>
        <v>586.25</v>
      </c>
      <c r="H146" s="61">
        <f t="shared" si="22"/>
        <v>4112.5</v>
      </c>
      <c r="I146" s="43"/>
      <c r="J146"/>
      <c r="K146"/>
    </row>
    <row r="147" spans="1:11" ht="15">
      <c r="A147" s="44"/>
      <c r="B147" s="44"/>
      <c r="C147" s="44"/>
      <c r="D147" s="52"/>
      <c r="E147" s="62"/>
      <c r="F147" s="62"/>
      <c r="G147" s="62"/>
      <c r="H147" s="62"/>
      <c r="I147" s="43"/>
      <c r="J147"/>
      <c r="K147"/>
    </row>
    <row r="148" spans="1:11" ht="15">
      <c r="A148" s="44"/>
      <c r="B148" s="44"/>
      <c r="C148" s="54" t="s">
        <v>99</v>
      </c>
      <c r="D148" s="55">
        <f>D146/5</f>
        <v>785</v>
      </c>
      <c r="E148" s="56">
        <f t="shared" ref="E148:H148" si="23">E146/5</f>
        <v>26.950000000000006</v>
      </c>
      <c r="F148" s="56">
        <f t="shared" si="23"/>
        <v>27.65</v>
      </c>
      <c r="G148" s="56">
        <f t="shared" si="23"/>
        <v>117.25</v>
      </c>
      <c r="H148" s="56">
        <f t="shared" si="23"/>
        <v>822.5</v>
      </c>
      <c r="I148" s="43"/>
      <c r="J148"/>
      <c r="K148"/>
    </row>
    <row r="149" spans="1:11" ht="15">
      <c r="A149" s="9"/>
      <c r="B149" s="9"/>
      <c r="C149" s="9"/>
      <c r="D149" s="57"/>
      <c r="E149" s="57"/>
      <c r="F149" s="57"/>
      <c r="G149" s="57"/>
      <c r="H149" s="57"/>
      <c r="I149" s="58"/>
      <c r="J149"/>
      <c r="K149"/>
    </row>
    <row r="150" spans="1:11" ht="15">
      <c r="A150" s="63" t="s">
        <v>101</v>
      </c>
      <c r="B150" s="63"/>
      <c r="C150" s="63"/>
      <c r="D150" s="64">
        <f>D28+D56+D83+D110+D137</f>
        <v>1827</v>
      </c>
      <c r="E150" s="65">
        <f t="shared" ref="E150:H150" si="24">E28+E56+E83+E110+E137</f>
        <v>57.75</v>
      </c>
      <c r="F150" s="65">
        <f t="shared" si="24"/>
        <v>59.25</v>
      </c>
      <c r="G150" s="65">
        <f t="shared" si="24"/>
        <v>251.24999999999997</v>
      </c>
      <c r="H150" s="65">
        <f t="shared" si="24"/>
        <v>1762.5</v>
      </c>
      <c r="I150" s="43"/>
      <c r="J150"/>
      <c r="K150"/>
    </row>
    <row r="151" spans="1:11" ht="15">
      <c r="A151" s="9"/>
      <c r="B151" s="9"/>
      <c r="C151" s="9"/>
      <c r="D151" s="9"/>
      <c r="E151" s="66"/>
      <c r="F151" s="66"/>
      <c r="G151" s="66"/>
      <c r="H151" s="66"/>
      <c r="I151" s="58"/>
      <c r="J151"/>
      <c r="K151"/>
    </row>
    <row r="152" spans="1:11" ht="15">
      <c r="A152" s="9"/>
      <c r="B152" s="9"/>
      <c r="C152" s="54" t="s">
        <v>99</v>
      </c>
      <c r="D152" s="67">
        <f>D150/5</f>
        <v>365.4</v>
      </c>
      <c r="E152" s="68">
        <f t="shared" ref="E152:H152" si="25">E150/5</f>
        <v>11.55</v>
      </c>
      <c r="F152" s="68">
        <f t="shared" si="25"/>
        <v>11.85</v>
      </c>
      <c r="G152" s="68">
        <f t="shared" si="25"/>
        <v>50.249999999999993</v>
      </c>
      <c r="H152" s="68">
        <f t="shared" si="25"/>
        <v>352.5</v>
      </c>
      <c r="I152" s="58"/>
      <c r="J152"/>
      <c r="K152"/>
    </row>
    <row r="153" spans="1:11" ht="15">
      <c r="A153" s="9"/>
      <c r="B153" s="9"/>
      <c r="C153" s="9"/>
      <c r="D153" s="9"/>
      <c r="E153" s="9"/>
      <c r="F153" s="9"/>
      <c r="G153" s="9"/>
      <c r="H153" s="9"/>
      <c r="I153" s="9"/>
      <c r="J153"/>
      <c r="K153"/>
    </row>
    <row r="154" spans="1:11" ht="15">
      <c r="A154" s="69" t="s">
        <v>102</v>
      </c>
      <c r="B154" s="69"/>
      <c r="C154" s="69"/>
      <c r="D154" s="70">
        <f>D29+D57+D84+D111+D138</f>
        <v>8340</v>
      </c>
      <c r="E154" s="71">
        <f t="shared" ref="E154:H154" si="26">E29+E57+E84+E111+E138</f>
        <v>288.75</v>
      </c>
      <c r="F154" s="71">
        <f t="shared" si="26"/>
        <v>296.25</v>
      </c>
      <c r="G154" s="71">
        <f t="shared" si="26"/>
        <v>1256.25</v>
      </c>
      <c r="H154" s="71">
        <f t="shared" si="26"/>
        <v>8812.5</v>
      </c>
      <c r="I154" s="43"/>
      <c r="J154"/>
      <c r="K154"/>
    </row>
    <row r="155" spans="1:11" ht="15">
      <c r="A155" s="9"/>
      <c r="B155" s="9"/>
      <c r="C155" s="9"/>
      <c r="D155" s="9"/>
      <c r="E155" s="9"/>
      <c r="F155" s="9"/>
      <c r="G155" s="9"/>
      <c r="H155" s="9"/>
      <c r="I155" s="9"/>
      <c r="J155"/>
      <c r="K155"/>
    </row>
    <row r="156" spans="1:11" ht="15">
      <c r="A156" s="72" t="s">
        <v>103</v>
      </c>
      <c r="B156" s="72"/>
      <c r="C156" s="72"/>
      <c r="D156" s="69"/>
      <c r="E156" s="73">
        <f>E144+E148+E152</f>
        <v>57.75</v>
      </c>
      <c r="F156" s="73">
        <f t="shared" ref="F156:H156" si="27">F144+F148+F152</f>
        <v>59.25</v>
      </c>
      <c r="G156" s="73">
        <f t="shared" si="27"/>
        <v>251.25</v>
      </c>
      <c r="H156" s="73">
        <f t="shared" si="27"/>
        <v>1762.5</v>
      </c>
      <c r="I156" s="9"/>
      <c r="J156"/>
      <c r="K156"/>
    </row>
    <row r="157" spans="1:11">
      <c r="A157" s="44"/>
      <c r="B157" s="44"/>
      <c r="C157" s="44"/>
      <c r="D157" s="45"/>
      <c r="E157" s="46"/>
      <c r="F157" s="46"/>
      <c r="G157" s="46"/>
      <c r="H157" s="46"/>
      <c r="I157" s="47"/>
      <c r="J157" s="48"/>
      <c r="K157" s="48"/>
    </row>
    <row r="158" spans="1:11" ht="15">
      <c r="A158" s="40"/>
      <c r="B158" s="40"/>
      <c r="C158" s="40"/>
      <c r="D158" s="41"/>
      <c r="E158" s="42"/>
      <c r="F158" s="42"/>
      <c r="G158" s="42"/>
      <c r="H158" s="42"/>
      <c r="I158" s="43"/>
      <c r="J158"/>
      <c r="K158"/>
    </row>
    <row r="159" spans="1:11" ht="15">
      <c r="A159" s="9"/>
      <c r="B159" s="9"/>
      <c r="C159" s="9"/>
      <c r="D159" s="9"/>
      <c r="E159" s="35"/>
      <c r="F159" s="35"/>
      <c r="G159" s="35"/>
      <c r="H159" s="35"/>
      <c r="I159" s="11" t="s">
        <v>104</v>
      </c>
      <c r="J159"/>
      <c r="K159"/>
    </row>
    <row r="160" spans="1:11" ht="15" customHeight="1">
      <c r="A160" s="8" t="s">
        <v>17</v>
      </c>
      <c r="B160" s="9"/>
      <c r="C160" s="10" t="s">
        <v>18</v>
      </c>
      <c r="D160" s="11" t="s">
        <v>19</v>
      </c>
      <c r="E160" s="36">
        <v>2</v>
      </c>
      <c r="F160" s="9"/>
      <c r="G160" s="11" t="s">
        <v>21</v>
      </c>
      <c r="H160" s="9" t="s">
        <v>22</v>
      </c>
      <c r="I160" s="9"/>
      <c r="J160"/>
      <c r="K160"/>
    </row>
    <row r="161" spans="1:11" ht="15">
      <c r="A161" s="12" t="s">
        <v>0</v>
      </c>
      <c r="B161" s="12" t="s">
        <v>23</v>
      </c>
      <c r="C161" s="12"/>
      <c r="D161" s="12" t="s">
        <v>24</v>
      </c>
      <c r="E161" s="13" t="s">
        <v>25</v>
      </c>
      <c r="F161" s="13"/>
      <c r="G161" s="13"/>
      <c r="H161" s="12" t="s">
        <v>26</v>
      </c>
      <c r="I161" s="12" t="s">
        <v>27</v>
      </c>
      <c r="J161" s="9"/>
      <c r="K161" s="9"/>
    </row>
    <row r="162" spans="1:11" ht="15">
      <c r="A162" s="14"/>
      <c r="B162" s="15"/>
      <c r="C162" s="16"/>
      <c r="D162" s="14"/>
      <c r="E162" s="17" t="s">
        <v>1</v>
      </c>
      <c r="F162" s="17" t="s">
        <v>2</v>
      </c>
      <c r="G162" s="17" t="s">
        <v>3</v>
      </c>
      <c r="H162" s="14"/>
      <c r="I162" s="14"/>
      <c r="J162" s="9"/>
      <c r="K162" s="9"/>
    </row>
    <row r="163" spans="1:11" ht="15">
      <c r="A163" s="18" t="s">
        <v>28</v>
      </c>
      <c r="B163" s="19"/>
      <c r="C163" s="19"/>
      <c r="D163" s="20"/>
      <c r="E163" s="20"/>
      <c r="F163" s="20"/>
      <c r="G163" s="20"/>
      <c r="H163" s="20"/>
      <c r="I163" s="21"/>
      <c r="J163"/>
      <c r="K163"/>
    </row>
    <row r="164" spans="1:11" ht="15">
      <c r="A164" s="9"/>
      <c r="B164" s="22" t="s">
        <v>105</v>
      </c>
      <c r="C164" s="22"/>
      <c r="D164" s="23">
        <v>15</v>
      </c>
      <c r="E164" s="24">
        <v>0.17</v>
      </c>
      <c r="F164" s="24">
        <v>0.03</v>
      </c>
      <c r="G164" s="24">
        <v>0.56999999999999995</v>
      </c>
      <c r="H164" s="24">
        <v>3.21</v>
      </c>
      <c r="I164" s="24">
        <v>431</v>
      </c>
      <c r="J164"/>
      <c r="K164"/>
    </row>
    <row r="165" spans="1:11" ht="15">
      <c r="A165" s="9"/>
      <c r="B165" s="22" t="s">
        <v>82</v>
      </c>
      <c r="C165" s="22"/>
      <c r="D165" s="23">
        <v>90</v>
      </c>
      <c r="E165" s="24">
        <v>9.8800000000000008</v>
      </c>
      <c r="F165" s="24">
        <v>18.29</v>
      </c>
      <c r="G165" s="24">
        <v>3.6</v>
      </c>
      <c r="H165" s="24">
        <v>217.54</v>
      </c>
      <c r="I165" s="24">
        <v>54.02</v>
      </c>
      <c r="J165"/>
      <c r="K165"/>
    </row>
    <row r="166" spans="1:11" ht="15">
      <c r="A166" s="9"/>
      <c r="B166" s="22" t="s">
        <v>59</v>
      </c>
      <c r="C166" s="22"/>
      <c r="D166" s="23">
        <v>150</v>
      </c>
      <c r="E166" s="24">
        <v>3.51</v>
      </c>
      <c r="F166" s="24">
        <v>3.99</v>
      </c>
      <c r="G166" s="24">
        <v>35.4</v>
      </c>
      <c r="H166" s="24">
        <v>191.49</v>
      </c>
      <c r="I166" s="25">
        <v>1003.01</v>
      </c>
      <c r="J166"/>
      <c r="K166"/>
    </row>
    <row r="167" spans="1:11" ht="15">
      <c r="A167" s="9"/>
      <c r="B167" s="22" t="s">
        <v>32</v>
      </c>
      <c r="C167" s="22"/>
      <c r="D167" s="23">
        <v>200</v>
      </c>
      <c r="E167" s="24">
        <v>1.55</v>
      </c>
      <c r="F167" s="24">
        <v>1.37</v>
      </c>
      <c r="G167" s="24">
        <v>20.37</v>
      </c>
      <c r="H167" s="24">
        <v>99.98</v>
      </c>
      <c r="I167" s="24">
        <v>349.01</v>
      </c>
      <c r="J167"/>
      <c r="K167"/>
    </row>
    <row r="168" spans="1:11" ht="15">
      <c r="A168" s="9"/>
      <c r="B168" s="22" t="s">
        <v>33</v>
      </c>
      <c r="C168" s="22"/>
      <c r="D168" s="23">
        <v>40</v>
      </c>
      <c r="E168" s="24">
        <v>3</v>
      </c>
      <c r="F168" s="24">
        <v>1.1599999999999999</v>
      </c>
      <c r="G168" s="24">
        <v>20.56</v>
      </c>
      <c r="H168" s="24">
        <v>113.2</v>
      </c>
      <c r="I168" s="24" t="s">
        <v>11</v>
      </c>
      <c r="J168"/>
      <c r="K168"/>
    </row>
    <row r="169" spans="1:11" ht="15">
      <c r="A169" s="9"/>
      <c r="B169" s="22" t="s">
        <v>13</v>
      </c>
      <c r="C169" s="22"/>
      <c r="D169" s="23">
        <v>20</v>
      </c>
      <c r="E169" s="24">
        <v>1.32</v>
      </c>
      <c r="F169" s="24">
        <v>0.25</v>
      </c>
      <c r="G169" s="24">
        <v>6.69</v>
      </c>
      <c r="H169" s="24">
        <v>34.159999999999997</v>
      </c>
      <c r="I169" s="25" t="s">
        <v>11</v>
      </c>
      <c r="J169"/>
      <c r="K169"/>
    </row>
    <row r="170" spans="1:11" ht="15">
      <c r="A170" s="26" t="s">
        <v>34</v>
      </c>
      <c r="B170" s="26"/>
      <c r="C170" s="26"/>
      <c r="D170" s="27">
        <f>SUM(D164:D169)</f>
        <v>515</v>
      </c>
      <c r="E170" s="28">
        <f t="shared" ref="E170:H170" si="28">SUM(E164:E169)</f>
        <v>19.43</v>
      </c>
      <c r="F170" s="28">
        <f t="shared" si="28"/>
        <v>25.090000000000003</v>
      </c>
      <c r="G170" s="28">
        <f t="shared" si="28"/>
        <v>87.19</v>
      </c>
      <c r="H170" s="28">
        <f t="shared" si="28"/>
        <v>659.58</v>
      </c>
      <c r="I170" s="29"/>
      <c r="J170"/>
      <c r="K170"/>
    </row>
    <row r="171" spans="1:11" ht="15">
      <c r="A171" s="18" t="s">
        <v>35</v>
      </c>
      <c r="B171" s="19"/>
      <c r="C171" s="19"/>
      <c r="D171" s="20"/>
      <c r="E171" s="20"/>
      <c r="F171" s="20"/>
      <c r="G171" s="20"/>
      <c r="H171" s="20"/>
      <c r="I171" s="21"/>
      <c r="J171"/>
      <c r="K171"/>
    </row>
    <row r="172" spans="1:11" ht="15">
      <c r="A172" s="9"/>
      <c r="B172" s="22" t="s">
        <v>106</v>
      </c>
      <c r="C172" s="22"/>
      <c r="D172" s="23">
        <v>60</v>
      </c>
      <c r="E172" s="24">
        <v>0.44</v>
      </c>
      <c r="F172" s="24">
        <v>5.33</v>
      </c>
      <c r="G172" s="24">
        <v>1.37</v>
      </c>
      <c r="H172" s="24">
        <v>55.19</v>
      </c>
      <c r="I172" s="24">
        <v>422.01</v>
      </c>
      <c r="J172"/>
      <c r="K172"/>
    </row>
    <row r="173" spans="1:11" ht="15">
      <c r="A173" s="9"/>
      <c r="B173" s="22" t="s">
        <v>107</v>
      </c>
      <c r="C173" s="22"/>
      <c r="D173" s="30">
        <v>210</v>
      </c>
      <c r="E173" s="24">
        <v>2</v>
      </c>
      <c r="F173" s="24">
        <v>4.18</v>
      </c>
      <c r="G173" s="24">
        <v>19.68</v>
      </c>
      <c r="H173" s="24">
        <v>96.06</v>
      </c>
      <c r="I173" s="24">
        <v>534.04</v>
      </c>
      <c r="J173"/>
      <c r="K173"/>
    </row>
    <row r="174" spans="1:11" ht="15">
      <c r="A174" s="9"/>
      <c r="B174" s="22" t="s">
        <v>108</v>
      </c>
      <c r="C174" s="22"/>
      <c r="D174" s="23">
        <v>90</v>
      </c>
      <c r="E174" s="24">
        <v>13.28</v>
      </c>
      <c r="F174" s="24">
        <v>10.8</v>
      </c>
      <c r="G174" s="24">
        <v>12.28</v>
      </c>
      <c r="H174" s="24">
        <v>200.37</v>
      </c>
      <c r="I174" s="24">
        <v>127.27</v>
      </c>
      <c r="J174"/>
      <c r="K174"/>
    </row>
    <row r="175" spans="1:11" ht="15">
      <c r="A175" s="9"/>
      <c r="B175" s="22" t="s">
        <v>15</v>
      </c>
      <c r="C175" s="22"/>
      <c r="D175" s="23">
        <v>150</v>
      </c>
      <c r="E175" s="24">
        <v>3.18</v>
      </c>
      <c r="F175" s="24">
        <v>4.38</v>
      </c>
      <c r="G175" s="24">
        <v>20.27</v>
      </c>
      <c r="H175" s="24">
        <v>132.68</v>
      </c>
      <c r="I175" s="24">
        <v>252</v>
      </c>
      <c r="J175"/>
      <c r="K175"/>
    </row>
    <row r="176" spans="1:11" ht="15">
      <c r="A176" s="9"/>
      <c r="B176" s="22" t="s">
        <v>109</v>
      </c>
      <c r="C176" s="22"/>
      <c r="D176" s="23">
        <v>200</v>
      </c>
      <c r="E176" s="24">
        <v>0.19</v>
      </c>
      <c r="F176" s="24">
        <v>0.05</v>
      </c>
      <c r="G176" s="24">
        <v>22.88</v>
      </c>
      <c r="H176" s="24">
        <v>92.66</v>
      </c>
      <c r="I176" s="24">
        <v>350.16</v>
      </c>
      <c r="J176"/>
      <c r="K176"/>
    </row>
    <row r="177" spans="1:11" ht="15">
      <c r="A177" s="9"/>
      <c r="B177" s="22" t="s">
        <v>12</v>
      </c>
      <c r="C177" s="22"/>
      <c r="D177" s="23">
        <v>65</v>
      </c>
      <c r="E177" s="24">
        <v>4.9400000000000004</v>
      </c>
      <c r="F177" s="24">
        <v>0.52</v>
      </c>
      <c r="G177" s="24">
        <v>31.98</v>
      </c>
      <c r="H177" s="24">
        <v>152.36000000000001</v>
      </c>
      <c r="I177" s="24" t="s">
        <v>11</v>
      </c>
      <c r="J177"/>
      <c r="K177"/>
    </row>
    <row r="178" spans="1:11" ht="15">
      <c r="A178" s="9"/>
      <c r="B178" s="22" t="s">
        <v>13</v>
      </c>
      <c r="C178" s="22"/>
      <c r="D178" s="23">
        <v>20</v>
      </c>
      <c r="E178" s="24">
        <v>1.32</v>
      </c>
      <c r="F178" s="24">
        <v>0.25</v>
      </c>
      <c r="G178" s="24">
        <v>6.69</v>
      </c>
      <c r="H178" s="24">
        <v>34.159999999999997</v>
      </c>
      <c r="I178" s="25" t="s">
        <v>11</v>
      </c>
      <c r="J178"/>
      <c r="K178"/>
    </row>
    <row r="179" spans="1:11" ht="15">
      <c r="A179" s="26" t="s">
        <v>41</v>
      </c>
      <c r="B179" s="26"/>
      <c r="C179" s="26"/>
      <c r="D179" s="31">
        <f>SUM(D172:D178)</f>
        <v>795</v>
      </c>
      <c r="E179" s="38">
        <f t="shared" ref="E179:H179" si="29">SUM(E172:E178)</f>
        <v>25.35</v>
      </c>
      <c r="F179" s="38">
        <f t="shared" si="29"/>
        <v>25.51</v>
      </c>
      <c r="G179" s="38">
        <f t="shared" si="29"/>
        <v>115.14999999999999</v>
      </c>
      <c r="H179" s="38">
        <f t="shared" si="29"/>
        <v>763.48</v>
      </c>
      <c r="I179" s="29"/>
      <c r="J179"/>
      <c r="K179"/>
    </row>
    <row r="180" spans="1:11" ht="15">
      <c r="A180" s="18" t="s">
        <v>42</v>
      </c>
      <c r="B180" s="19"/>
      <c r="C180" s="19"/>
      <c r="D180" s="20"/>
      <c r="E180" s="20"/>
      <c r="F180" s="20"/>
      <c r="G180" s="20"/>
      <c r="H180" s="20"/>
      <c r="I180" s="21"/>
      <c r="J180"/>
      <c r="K180"/>
    </row>
    <row r="181" spans="1:11" ht="15" customHeight="1">
      <c r="A181" s="9"/>
      <c r="B181" s="22" t="s">
        <v>110</v>
      </c>
      <c r="C181" s="22"/>
      <c r="D181" s="23">
        <v>50</v>
      </c>
      <c r="E181" s="24">
        <v>5.76</v>
      </c>
      <c r="F181" s="24">
        <v>4.7</v>
      </c>
      <c r="G181" s="24">
        <v>6.53</v>
      </c>
      <c r="H181" s="24">
        <v>92.62</v>
      </c>
      <c r="I181" s="24">
        <v>934</v>
      </c>
      <c r="J181"/>
      <c r="K181"/>
    </row>
    <row r="182" spans="1:11" ht="15">
      <c r="A182" s="9"/>
      <c r="B182" s="22" t="s">
        <v>44</v>
      </c>
      <c r="C182" s="22"/>
      <c r="D182" s="23">
        <v>200</v>
      </c>
      <c r="E182" s="24">
        <v>5.8</v>
      </c>
      <c r="F182" s="24">
        <v>6.4</v>
      </c>
      <c r="G182" s="24">
        <v>9.4</v>
      </c>
      <c r="H182" s="24">
        <v>118.4</v>
      </c>
      <c r="I182" s="24" t="s">
        <v>11</v>
      </c>
      <c r="J182"/>
      <c r="K182"/>
    </row>
    <row r="183" spans="1:11" ht="15">
      <c r="A183" s="9"/>
      <c r="B183" s="22" t="s">
        <v>46</v>
      </c>
      <c r="C183" s="22"/>
      <c r="D183" s="23">
        <v>100</v>
      </c>
      <c r="E183" s="24">
        <v>0.4</v>
      </c>
      <c r="F183" s="24">
        <v>0.4</v>
      </c>
      <c r="G183" s="24">
        <v>9.8000000000000007</v>
      </c>
      <c r="H183" s="24">
        <v>44.4</v>
      </c>
      <c r="I183" s="24" t="s">
        <v>96</v>
      </c>
      <c r="J183"/>
      <c r="K183"/>
    </row>
    <row r="184" spans="1:11" ht="15">
      <c r="A184" s="26" t="s">
        <v>48</v>
      </c>
      <c r="B184" s="26"/>
      <c r="C184" s="26"/>
      <c r="D184" s="32">
        <f>SUM(D181:D183)</f>
        <v>350</v>
      </c>
      <c r="E184" s="39">
        <f>SUM(E181:E183)</f>
        <v>11.959999999999999</v>
      </c>
      <c r="F184" s="39">
        <f>SUM(F181:F183)</f>
        <v>11.500000000000002</v>
      </c>
      <c r="G184" s="39">
        <f>SUM(G181:G183)</f>
        <v>25.73</v>
      </c>
      <c r="H184" s="39">
        <f>SUM(H181:H183)</f>
        <v>255.42000000000002</v>
      </c>
      <c r="I184" s="29"/>
      <c r="J184"/>
      <c r="K184"/>
    </row>
    <row r="185" spans="1:11" ht="15">
      <c r="A185" s="26" t="s">
        <v>49</v>
      </c>
      <c r="B185" s="26"/>
      <c r="C185" s="26"/>
      <c r="D185" s="33">
        <f>D170+D179+D184</f>
        <v>1660</v>
      </c>
      <c r="E185" s="34">
        <f>E170+E179+E184</f>
        <v>56.74</v>
      </c>
      <c r="F185" s="34">
        <f>F170+F179+F184</f>
        <v>62.100000000000009</v>
      </c>
      <c r="G185" s="34">
        <f>G170+G179+G184</f>
        <v>228.06999999999996</v>
      </c>
      <c r="H185" s="34">
        <f>H170+H179+H184</f>
        <v>1678.48</v>
      </c>
      <c r="I185" s="29"/>
      <c r="J185" s="9"/>
      <c r="K185" s="9"/>
    </row>
    <row r="186" spans="1:11" ht="15">
      <c r="A186" s="9"/>
      <c r="B186" s="9"/>
      <c r="C186" s="9"/>
      <c r="D186" s="9"/>
      <c r="E186" s="35"/>
      <c r="F186" s="35"/>
      <c r="G186" s="35"/>
      <c r="H186" s="35"/>
      <c r="I186" s="11" t="s">
        <v>111</v>
      </c>
      <c r="J186"/>
      <c r="K186"/>
    </row>
    <row r="187" spans="1:11" ht="15">
      <c r="A187" s="8" t="s">
        <v>17</v>
      </c>
      <c r="B187" s="9"/>
      <c r="C187" s="10" t="s">
        <v>18</v>
      </c>
      <c r="D187" s="11" t="s">
        <v>19</v>
      </c>
      <c r="E187" s="36">
        <v>2</v>
      </c>
      <c r="F187" s="9"/>
      <c r="G187" s="11" t="s">
        <v>21</v>
      </c>
      <c r="H187" s="9" t="s">
        <v>51</v>
      </c>
      <c r="I187" s="9"/>
      <c r="J187"/>
      <c r="K187"/>
    </row>
    <row r="188" spans="1:11" ht="15">
      <c r="A188" s="12" t="s">
        <v>0</v>
      </c>
      <c r="B188" s="12" t="s">
        <v>23</v>
      </c>
      <c r="C188" s="12"/>
      <c r="D188" s="12" t="s">
        <v>24</v>
      </c>
      <c r="E188" s="13" t="s">
        <v>25</v>
      </c>
      <c r="F188" s="13"/>
      <c r="G188" s="13"/>
      <c r="H188" s="12" t="s">
        <v>26</v>
      </c>
      <c r="I188" s="12" t="s">
        <v>27</v>
      </c>
      <c r="J188" s="9"/>
      <c r="K188" s="9"/>
    </row>
    <row r="189" spans="1:11" ht="15">
      <c r="A189" s="14"/>
      <c r="B189" s="15"/>
      <c r="C189" s="16"/>
      <c r="D189" s="14"/>
      <c r="E189" s="17" t="s">
        <v>1</v>
      </c>
      <c r="F189" s="17" t="s">
        <v>2</v>
      </c>
      <c r="G189" s="17" t="s">
        <v>3</v>
      </c>
      <c r="H189" s="14"/>
      <c r="I189" s="14"/>
      <c r="J189" s="9"/>
      <c r="K189" s="9"/>
    </row>
    <row r="190" spans="1:11" ht="15.75" customHeight="1">
      <c r="A190" s="18" t="s">
        <v>28</v>
      </c>
      <c r="B190" s="19"/>
      <c r="C190" s="19"/>
      <c r="D190" s="20"/>
      <c r="E190" s="20"/>
      <c r="F190" s="20"/>
      <c r="G190" s="20"/>
      <c r="H190" s="20"/>
      <c r="I190" s="21"/>
      <c r="J190"/>
      <c r="K190"/>
    </row>
    <row r="191" spans="1:11" ht="15">
      <c r="A191" s="9"/>
      <c r="B191" s="22" t="s">
        <v>29</v>
      </c>
      <c r="C191" s="22"/>
      <c r="D191" s="23">
        <v>20</v>
      </c>
      <c r="E191" s="24">
        <v>0.16</v>
      </c>
      <c r="F191" s="24">
        <v>0.02</v>
      </c>
      <c r="G191" s="24">
        <v>0.5</v>
      </c>
      <c r="H191" s="24">
        <v>2.82</v>
      </c>
      <c r="I191" s="24">
        <v>428</v>
      </c>
      <c r="J191"/>
      <c r="K191"/>
    </row>
    <row r="192" spans="1:11" ht="15">
      <c r="A192" s="9"/>
      <c r="B192" s="22" t="s">
        <v>112</v>
      </c>
      <c r="C192" s="22"/>
      <c r="D192" s="23">
        <v>100</v>
      </c>
      <c r="E192" s="24">
        <v>6.32</v>
      </c>
      <c r="F192" s="24">
        <v>13.2</v>
      </c>
      <c r="G192" s="24">
        <v>11.3</v>
      </c>
      <c r="H192" s="24">
        <v>179.89</v>
      </c>
      <c r="I192" s="24">
        <v>84.09</v>
      </c>
      <c r="J192"/>
      <c r="K192"/>
    </row>
    <row r="193" spans="1:11" ht="15">
      <c r="A193" s="9"/>
      <c r="B193" s="22" t="s">
        <v>113</v>
      </c>
      <c r="C193" s="22"/>
      <c r="D193" s="23">
        <v>150</v>
      </c>
      <c r="E193" s="24">
        <v>2.72</v>
      </c>
      <c r="F193" s="24">
        <v>4.32</v>
      </c>
      <c r="G193" s="24">
        <v>19.22</v>
      </c>
      <c r="H193" s="24">
        <v>126.03</v>
      </c>
      <c r="I193" s="24">
        <v>246</v>
      </c>
      <c r="J193"/>
      <c r="K193"/>
    </row>
    <row r="194" spans="1:11" ht="15">
      <c r="A194" s="9"/>
      <c r="B194" s="22" t="s">
        <v>68</v>
      </c>
      <c r="C194" s="22"/>
      <c r="D194" s="30">
        <v>200</v>
      </c>
      <c r="E194" s="24">
        <v>0.44</v>
      </c>
      <c r="F194" s="24">
        <v>0.1</v>
      </c>
      <c r="G194" s="24">
        <v>18.55</v>
      </c>
      <c r="H194" s="24">
        <v>76.62</v>
      </c>
      <c r="I194" s="24">
        <v>350.2</v>
      </c>
      <c r="J194"/>
      <c r="K194"/>
    </row>
    <row r="195" spans="1:11" ht="15">
      <c r="A195" s="9"/>
      <c r="B195" s="22" t="s">
        <v>33</v>
      </c>
      <c r="C195" s="22"/>
      <c r="D195" s="23">
        <v>40</v>
      </c>
      <c r="E195" s="24">
        <v>3</v>
      </c>
      <c r="F195" s="24">
        <v>1.1599999999999999</v>
      </c>
      <c r="G195" s="24">
        <v>20.56</v>
      </c>
      <c r="H195" s="24">
        <v>113.2</v>
      </c>
      <c r="I195" s="24" t="s">
        <v>11</v>
      </c>
      <c r="J195"/>
      <c r="K195"/>
    </row>
    <row r="196" spans="1:11" ht="15">
      <c r="A196" s="9"/>
      <c r="B196" s="22" t="s">
        <v>13</v>
      </c>
      <c r="C196" s="22"/>
      <c r="D196" s="23">
        <v>20</v>
      </c>
      <c r="E196" s="24">
        <v>1.32</v>
      </c>
      <c r="F196" s="24">
        <v>0.25</v>
      </c>
      <c r="G196" s="24">
        <v>6.69</v>
      </c>
      <c r="H196" s="24">
        <v>34.159999999999997</v>
      </c>
      <c r="I196" s="25" t="s">
        <v>11</v>
      </c>
      <c r="J196"/>
      <c r="K196"/>
    </row>
    <row r="197" spans="1:11" ht="15">
      <c r="A197" s="26" t="s">
        <v>34</v>
      </c>
      <c r="B197" s="26"/>
      <c r="C197" s="26"/>
      <c r="D197" s="27">
        <f>SUM(D191:D196)</f>
        <v>530</v>
      </c>
      <c r="E197" s="28">
        <f t="shared" ref="E197:H197" si="30">SUM(E191:E196)</f>
        <v>13.96</v>
      </c>
      <c r="F197" s="28">
        <f t="shared" si="30"/>
        <v>19.05</v>
      </c>
      <c r="G197" s="28">
        <f t="shared" si="30"/>
        <v>76.819999999999993</v>
      </c>
      <c r="H197" s="28">
        <f t="shared" si="30"/>
        <v>532.72</v>
      </c>
      <c r="I197" s="29"/>
      <c r="J197"/>
      <c r="K197"/>
    </row>
    <row r="198" spans="1:11" ht="15">
      <c r="A198" s="18" t="s">
        <v>35</v>
      </c>
      <c r="B198" s="19"/>
      <c r="C198" s="19"/>
      <c r="D198" s="20"/>
      <c r="E198" s="20"/>
      <c r="F198" s="20"/>
      <c r="G198" s="20"/>
      <c r="H198" s="20"/>
      <c r="I198" s="21"/>
      <c r="J198"/>
      <c r="K198"/>
    </row>
    <row r="199" spans="1:11" ht="15">
      <c r="A199" s="9"/>
      <c r="B199" s="22" t="s">
        <v>69</v>
      </c>
      <c r="C199" s="22"/>
      <c r="D199" s="23">
        <v>60</v>
      </c>
      <c r="E199" s="24">
        <v>0.61</v>
      </c>
      <c r="F199" s="24">
        <v>10.66</v>
      </c>
      <c r="G199" s="24">
        <v>2.1</v>
      </c>
      <c r="H199" s="24">
        <v>106.76</v>
      </c>
      <c r="I199" s="24">
        <v>422.04</v>
      </c>
      <c r="J199"/>
      <c r="K199"/>
    </row>
    <row r="200" spans="1:11" ht="15">
      <c r="A200" s="9"/>
      <c r="B200" s="22" t="s">
        <v>70</v>
      </c>
      <c r="C200" s="22"/>
      <c r="D200" s="23">
        <v>200</v>
      </c>
      <c r="E200" s="24">
        <v>4.07</v>
      </c>
      <c r="F200" s="24">
        <v>3.81</v>
      </c>
      <c r="G200" s="24">
        <v>19.32</v>
      </c>
      <c r="H200" s="24">
        <v>118.65</v>
      </c>
      <c r="I200" s="37">
        <v>1026</v>
      </c>
      <c r="J200"/>
      <c r="K200"/>
    </row>
    <row r="201" spans="1:11" ht="15.75" customHeight="1">
      <c r="A201" s="9"/>
      <c r="B201" s="22" t="s">
        <v>114</v>
      </c>
      <c r="C201" s="22"/>
      <c r="D201" s="23">
        <v>90</v>
      </c>
      <c r="E201" s="24">
        <v>13.31</v>
      </c>
      <c r="F201" s="24">
        <v>12.09</v>
      </c>
      <c r="G201" s="24">
        <v>11.27</v>
      </c>
      <c r="H201" s="24">
        <v>251.58</v>
      </c>
      <c r="I201" s="24">
        <v>53</v>
      </c>
      <c r="J201"/>
      <c r="K201"/>
    </row>
    <row r="202" spans="1:11" ht="15">
      <c r="A202" s="9"/>
      <c r="B202" s="22" t="s">
        <v>93</v>
      </c>
      <c r="C202" s="22"/>
      <c r="D202" s="23">
        <v>150</v>
      </c>
      <c r="E202" s="24">
        <v>5.3</v>
      </c>
      <c r="F202" s="24">
        <v>3.91</v>
      </c>
      <c r="G202" s="24">
        <v>32.81</v>
      </c>
      <c r="H202" s="24">
        <v>187.78</v>
      </c>
      <c r="I202" s="24">
        <v>370.02</v>
      </c>
      <c r="J202"/>
      <c r="K202"/>
    </row>
    <row r="203" spans="1:11" ht="15.75" customHeight="1">
      <c r="A203" s="9"/>
      <c r="B203" s="22" t="s">
        <v>60</v>
      </c>
      <c r="C203" s="22"/>
      <c r="D203" s="23">
        <v>200</v>
      </c>
      <c r="E203" s="24">
        <v>0.38</v>
      </c>
      <c r="F203" s="29"/>
      <c r="G203" s="24">
        <v>28.9</v>
      </c>
      <c r="H203" s="24">
        <v>117.11</v>
      </c>
      <c r="I203" s="24">
        <v>374</v>
      </c>
      <c r="J203"/>
      <c r="K203"/>
    </row>
    <row r="204" spans="1:11" ht="12.75" customHeight="1">
      <c r="A204" s="9"/>
      <c r="B204" s="22" t="s">
        <v>12</v>
      </c>
      <c r="C204" s="22"/>
      <c r="D204" s="23">
        <v>50</v>
      </c>
      <c r="E204" s="24">
        <v>3.8</v>
      </c>
      <c r="F204" s="24">
        <v>0.4</v>
      </c>
      <c r="G204" s="24">
        <v>24.6</v>
      </c>
      <c r="H204" s="24">
        <v>117.2</v>
      </c>
      <c r="I204" s="24" t="s">
        <v>11</v>
      </c>
      <c r="J204"/>
      <c r="K204"/>
    </row>
    <row r="205" spans="1:11" ht="15">
      <c r="A205" s="9"/>
      <c r="B205" s="22" t="s">
        <v>13</v>
      </c>
      <c r="C205" s="22"/>
      <c r="D205" s="23">
        <v>30</v>
      </c>
      <c r="E205" s="24">
        <v>1.98</v>
      </c>
      <c r="F205" s="24">
        <v>0.37</v>
      </c>
      <c r="G205" s="24">
        <v>10.029999999999999</v>
      </c>
      <c r="H205" s="24">
        <v>51.24</v>
      </c>
      <c r="I205" s="25" t="s">
        <v>11</v>
      </c>
      <c r="J205"/>
      <c r="K205"/>
    </row>
    <row r="206" spans="1:11" ht="15">
      <c r="A206" s="26" t="s">
        <v>41</v>
      </c>
      <c r="B206" s="26"/>
      <c r="C206" s="26"/>
      <c r="D206" s="31">
        <f>SUM(D199:D205)</f>
        <v>780</v>
      </c>
      <c r="E206" s="38">
        <f t="shared" ref="E206:H206" si="31">SUM(E199:E205)</f>
        <v>29.450000000000003</v>
      </c>
      <c r="F206" s="38">
        <f t="shared" si="31"/>
        <v>31.240000000000002</v>
      </c>
      <c r="G206" s="38">
        <f t="shared" si="31"/>
        <v>129.03</v>
      </c>
      <c r="H206" s="38">
        <f t="shared" si="31"/>
        <v>950.32</v>
      </c>
      <c r="I206" s="29"/>
      <c r="J206"/>
      <c r="K206"/>
    </row>
    <row r="207" spans="1:11" ht="15">
      <c r="A207" s="18" t="s">
        <v>42</v>
      </c>
      <c r="B207" s="19"/>
      <c r="C207" s="19"/>
      <c r="D207" s="20"/>
      <c r="E207" s="20"/>
      <c r="F207" s="20"/>
      <c r="G207" s="20"/>
      <c r="H207" s="20"/>
      <c r="I207" s="21"/>
      <c r="J207"/>
      <c r="K207"/>
    </row>
    <row r="208" spans="1:11" ht="15">
      <c r="A208" s="9"/>
      <c r="B208" s="22" t="s">
        <v>62</v>
      </c>
      <c r="C208" s="22"/>
      <c r="D208" s="23">
        <v>75</v>
      </c>
      <c r="E208" s="24">
        <v>2.87</v>
      </c>
      <c r="F208" s="24">
        <v>5.72</v>
      </c>
      <c r="G208" s="24">
        <v>38.89</v>
      </c>
      <c r="H208" s="24">
        <v>212.84</v>
      </c>
      <c r="I208" s="24">
        <v>236</v>
      </c>
      <c r="J208"/>
      <c r="K208"/>
    </row>
    <row r="209" spans="1:11" ht="15">
      <c r="A209" s="9"/>
      <c r="B209" s="22" t="s">
        <v>85</v>
      </c>
      <c r="C209" s="22"/>
      <c r="D209" s="23">
        <v>200</v>
      </c>
      <c r="E209" s="24">
        <v>5.8</v>
      </c>
      <c r="F209" s="24">
        <v>5</v>
      </c>
      <c r="G209" s="24">
        <v>8</v>
      </c>
      <c r="H209" s="24">
        <v>100.2</v>
      </c>
      <c r="I209" s="24" t="s">
        <v>11</v>
      </c>
      <c r="J209"/>
      <c r="K209"/>
    </row>
    <row r="210" spans="1:11" ht="15">
      <c r="A210" s="9"/>
      <c r="B210" s="22" t="s">
        <v>61</v>
      </c>
      <c r="C210" s="22"/>
      <c r="D210" s="23">
        <v>100</v>
      </c>
      <c r="E210" s="24">
        <v>0.8</v>
      </c>
      <c r="F210" s="24">
        <v>0.2</v>
      </c>
      <c r="G210" s="24">
        <v>7.5</v>
      </c>
      <c r="H210" s="24">
        <v>35</v>
      </c>
      <c r="I210" s="24">
        <v>563</v>
      </c>
      <c r="J210"/>
      <c r="K210"/>
    </row>
    <row r="211" spans="1:11" ht="15">
      <c r="A211" s="26" t="s">
        <v>48</v>
      </c>
      <c r="B211" s="26"/>
      <c r="C211" s="26"/>
      <c r="D211" s="32">
        <f>SUM(D208:D210)</f>
        <v>375</v>
      </c>
      <c r="E211" s="39">
        <f t="shared" ref="E211:H211" si="32">SUM(E208:E210)</f>
        <v>9.4700000000000006</v>
      </c>
      <c r="F211" s="39">
        <f t="shared" si="32"/>
        <v>10.919999999999998</v>
      </c>
      <c r="G211" s="39">
        <f t="shared" si="32"/>
        <v>54.39</v>
      </c>
      <c r="H211" s="39">
        <f t="shared" si="32"/>
        <v>348.04</v>
      </c>
      <c r="I211" s="29"/>
      <c r="J211"/>
      <c r="K211"/>
    </row>
    <row r="212" spans="1:11" ht="15">
      <c r="A212" s="26" t="s">
        <v>49</v>
      </c>
      <c r="B212" s="26"/>
      <c r="C212" s="26"/>
      <c r="D212" s="33">
        <f>D197+D206+D211</f>
        <v>1685</v>
      </c>
      <c r="E212" s="34">
        <f t="shared" ref="E212:H212" si="33">E197+E206+E211</f>
        <v>52.88</v>
      </c>
      <c r="F212" s="34">
        <f t="shared" si="33"/>
        <v>61.210000000000008</v>
      </c>
      <c r="G212" s="34">
        <f t="shared" si="33"/>
        <v>260.24</v>
      </c>
      <c r="H212" s="34">
        <f t="shared" si="33"/>
        <v>1831.08</v>
      </c>
      <c r="I212" s="29"/>
      <c r="J212"/>
      <c r="K212"/>
    </row>
    <row r="213" spans="1:11" ht="15">
      <c r="A213" s="9"/>
      <c r="B213" s="9"/>
      <c r="C213" s="9"/>
      <c r="D213" s="9"/>
      <c r="E213" s="35"/>
      <c r="F213" s="35"/>
      <c r="G213" s="35"/>
      <c r="H213" s="35"/>
      <c r="I213" s="11" t="s">
        <v>115</v>
      </c>
      <c r="J213"/>
      <c r="K213"/>
    </row>
    <row r="214" spans="1:11" ht="15">
      <c r="A214" s="8" t="s">
        <v>17</v>
      </c>
      <c r="B214" s="9"/>
      <c r="C214" s="10" t="s">
        <v>18</v>
      </c>
      <c r="D214" s="11" t="s">
        <v>19</v>
      </c>
      <c r="E214" s="36">
        <v>2</v>
      </c>
      <c r="F214" s="9"/>
      <c r="G214" s="11" t="s">
        <v>21</v>
      </c>
      <c r="H214" s="9" t="s">
        <v>65</v>
      </c>
      <c r="I214" s="9"/>
      <c r="J214"/>
      <c r="K214"/>
    </row>
    <row r="215" spans="1:11" ht="15">
      <c r="A215" s="12" t="s">
        <v>0</v>
      </c>
      <c r="B215" s="12" t="s">
        <v>23</v>
      </c>
      <c r="C215" s="12"/>
      <c r="D215" s="12" t="s">
        <v>24</v>
      </c>
      <c r="E215" s="13" t="s">
        <v>25</v>
      </c>
      <c r="F215" s="13"/>
      <c r="G215" s="13"/>
      <c r="H215" s="12" t="s">
        <v>26</v>
      </c>
      <c r="I215" s="12" t="s">
        <v>27</v>
      </c>
      <c r="J215" s="9"/>
      <c r="K215" s="9"/>
    </row>
    <row r="216" spans="1:11" ht="15">
      <c r="A216" s="14"/>
      <c r="B216" s="15"/>
      <c r="C216" s="16"/>
      <c r="D216" s="14"/>
      <c r="E216" s="17" t="s">
        <v>1</v>
      </c>
      <c r="F216" s="17" t="s">
        <v>2</v>
      </c>
      <c r="G216" s="17" t="s">
        <v>3</v>
      </c>
      <c r="H216" s="14"/>
      <c r="I216" s="14"/>
      <c r="J216" s="9"/>
      <c r="K216" s="9"/>
    </row>
    <row r="217" spans="1:11" ht="15">
      <c r="A217" s="18" t="s">
        <v>28</v>
      </c>
      <c r="B217" s="19"/>
      <c r="C217" s="19"/>
      <c r="D217" s="20"/>
      <c r="E217" s="20"/>
      <c r="F217" s="20"/>
      <c r="G217" s="20"/>
      <c r="H217" s="20"/>
      <c r="I217" s="21"/>
      <c r="J217"/>
      <c r="K217"/>
    </row>
    <row r="218" spans="1:11" ht="15">
      <c r="A218" s="9"/>
      <c r="B218" s="22" t="s">
        <v>52</v>
      </c>
      <c r="C218" s="22"/>
      <c r="D218" s="23">
        <v>18</v>
      </c>
      <c r="E218" s="24">
        <v>0.02</v>
      </c>
      <c r="F218" s="29"/>
      <c r="G218" s="24">
        <v>7.29</v>
      </c>
      <c r="H218" s="24">
        <v>29.48</v>
      </c>
      <c r="I218" s="24" t="s">
        <v>11</v>
      </c>
      <c r="J218"/>
      <c r="K218"/>
    </row>
    <row r="219" spans="1:11" ht="15">
      <c r="A219" s="9"/>
      <c r="B219" s="22" t="s">
        <v>88</v>
      </c>
      <c r="C219" s="22"/>
      <c r="D219" s="23">
        <v>10</v>
      </c>
      <c r="E219" s="24">
        <v>2.63</v>
      </c>
      <c r="F219" s="24">
        <v>2.66</v>
      </c>
      <c r="G219" s="29"/>
      <c r="H219" s="24">
        <v>34.46</v>
      </c>
      <c r="I219" s="24">
        <v>968</v>
      </c>
      <c r="J219"/>
      <c r="K219"/>
    </row>
    <row r="220" spans="1:11" ht="15.75" customHeight="1">
      <c r="A220" s="9"/>
      <c r="B220" s="22" t="s">
        <v>116</v>
      </c>
      <c r="C220" s="22"/>
      <c r="D220" s="23">
        <v>200</v>
      </c>
      <c r="E220" s="24">
        <v>6.48</v>
      </c>
      <c r="F220" s="24">
        <v>8.2200000000000006</v>
      </c>
      <c r="G220" s="24">
        <v>26.98</v>
      </c>
      <c r="H220" s="24">
        <v>214.76</v>
      </c>
      <c r="I220" s="24">
        <v>296</v>
      </c>
      <c r="J220"/>
      <c r="K220"/>
    </row>
    <row r="221" spans="1:11" ht="15">
      <c r="A221" s="9"/>
      <c r="B221" s="22" t="s">
        <v>117</v>
      </c>
      <c r="C221" s="22"/>
      <c r="D221" s="23">
        <v>54</v>
      </c>
      <c r="E221" s="24">
        <v>6.43</v>
      </c>
      <c r="F221" s="24">
        <v>5.45</v>
      </c>
      <c r="G221" s="24">
        <v>0.32</v>
      </c>
      <c r="H221" s="24">
        <v>76.36</v>
      </c>
      <c r="I221" s="24">
        <v>193</v>
      </c>
      <c r="J221"/>
      <c r="K221"/>
    </row>
    <row r="222" spans="1:11" ht="15">
      <c r="A222" s="9"/>
      <c r="B222" s="22" t="s">
        <v>118</v>
      </c>
      <c r="C222" s="22"/>
      <c r="D222" s="23">
        <v>200</v>
      </c>
      <c r="E222" s="24">
        <v>3.64</v>
      </c>
      <c r="F222" s="24">
        <v>3.17</v>
      </c>
      <c r="G222" s="24">
        <v>22.83</v>
      </c>
      <c r="H222" s="24">
        <v>134.38999999999999</v>
      </c>
      <c r="I222" s="24">
        <v>340.01</v>
      </c>
      <c r="J222"/>
      <c r="K222"/>
    </row>
    <row r="223" spans="1:11" ht="15">
      <c r="A223" s="9"/>
      <c r="B223" s="22" t="s">
        <v>33</v>
      </c>
      <c r="C223" s="22"/>
      <c r="D223" s="23">
        <v>40</v>
      </c>
      <c r="E223" s="24">
        <v>3</v>
      </c>
      <c r="F223" s="24">
        <v>1.1599999999999999</v>
      </c>
      <c r="G223" s="24">
        <v>20.56</v>
      </c>
      <c r="H223" s="24">
        <v>113.2</v>
      </c>
      <c r="I223" s="24" t="s">
        <v>11</v>
      </c>
      <c r="J223"/>
      <c r="K223"/>
    </row>
    <row r="224" spans="1:11" ht="15">
      <c r="A224" s="9"/>
      <c r="B224" s="22" t="s">
        <v>13</v>
      </c>
      <c r="C224" s="22"/>
      <c r="D224" s="23">
        <v>20</v>
      </c>
      <c r="E224" s="24">
        <v>1.32</v>
      </c>
      <c r="F224" s="24">
        <v>0.25</v>
      </c>
      <c r="G224" s="24">
        <v>6.69</v>
      </c>
      <c r="H224" s="24">
        <v>34.159999999999997</v>
      </c>
      <c r="I224" s="25" t="s">
        <v>11</v>
      </c>
      <c r="J224"/>
      <c r="K224"/>
    </row>
    <row r="225" spans="1:11" ht="15">
      <c r="A225" s="26" t="s">
        <v>34</v>
      </c>
      <c r="B225" s="26"/>
      <c r="C225" s="26"/>
      <c r="D225" s="27">
        <f>SUM(D218:D224)</f>
        <v>542</v>
      </c>
      <c r="E225" s="28">
        <f t="shared" ref="E225:H225" si="34">SUM(E218:E224)</f>
        <v>23.52</v>
      </c>
      <c r="F225" s="28">
        <f t="shared" si="34"/>
        <v>20.91</v>
      </c>
      <c r="G225" s="28">
        <f t="shared" si="34"/>
        <v>84.67</v>
      </c>
      <c r="H225" s="28">
        <f t="shared" si="34"/>
        <v>636.80999999999995</v>
      </c>
      <c r="I225" s="29"/>
      <c r="J225"/>
      <c r="K225"/>
    </row>
    <row r="226" spans="1:11" ht="15">
      <c r="A226" s="18" t="s">
        <v>35</v>
      </c>
      <c r="B226" s="19"/>
      <c r="C226" s="19"/>
      <c r="D226" s="20"/>
      <c r="E226" s="20"/>
      <c r="F226" s="20"/>
      <c r="G226" s="20"/>
      <c r="H226" s="20"/>
      <c r="I226" s="21"/>
      <c r="J226"/>
      <c r="K226"/>
    </row>
    <row r="227" spans="1:11" ht="15">
      <c r="A227" s="9"/>
      <c r="B227" s="22" t="s">
        <v>106</v>
      </c>
      <c r="C227" s="22"/>
      <c r="D227" s="23">
        <v>60</v>
      </c>
      <c r="E227" s="24">
        <v>0.44</v>
      </c>
      <c r="F227" s="24">
        <v>5.33</v>
      </c>
      <c r="G227" s="24">
        <v>1.37</v>
      </c>
      <c r="H227" s="24">
        <v>55.19</v>
      </c>
      <c r="I227" s="24">
        <v>422.01</v>
      </c>
      <c r="J227"/>
      <c r="K227"/>
    </row>
    <row r="228" spans="1:11" ht="15">
      <c r="A228" s="9"/>
      <c r="B228" s="22" t="s">
        <v>81</v>
      </c>
      <c r="C228" s="22"/>
      <c r="D228" s="30">
        <v>210</v>
      </c>
      <c r="E228" s="24">
        <v>1.64</v>
      </c>
      <c r="F228" s="24">
        <v>5.88</v>
      </c>
      <c r="G228" s="24">
        <v>16.920000000000002</v>
      </c>
      <c r="H228" s="24">
        <v>109.16</v>
      </c>
      <c r="I228" s="24">
        <v>549.07000000000005</v>
      </c>
      <c r="J228"/>
      <c r="K228"/>
    </row>
    <row r="229" spans="1:11" ht="15">
      <c r="A229" s="9"/>
      <c r="B229" s="22" t="s">
        <v>119</v>
      </c>
      <c r="C229" s="22"/>
      <c r="D229" s="23">
        <v>90</v>
      </c>
      <c r="E229" s="24">
        <v>12.4</v>
      </c>
      <c r="F229" s="24">
        <v>5.14</v>
      </c>
      <c r="G229" s="24">
        <v>9.42</v>
      </c>
      <c r="H229" s="24">
        <v>151.43</v>
      </c>
      <c r="I229" s="24">
        <v>151</v>
      </c>
      <c r="J229"/>
      <c r="K229"/>
    </row>
    <row r="230" spans="1:11" ht="15">
      <c r="A230" s="9"/>
      <c r="B230" s="22" t="s">
        <v>120</v>
      </c>
      <c r="C230" s="22"/>
      <c r="D230" s="23">
        <v>150</v>
      </c>
      <c r="E230" s="24">
        <v>2.88</v>
      </c>
      <c r="F230" s="24">
        <v>3.79</v>
      </c>
      <c r="G230" s="24">
        <v>22.2</v>
      </c>
      <c r="H230" s="24">
        <v>133.82</v>
      </c>
      <c r="I230" s="24">
        <v>241</v>
      </c>
      <c r="J230"/>
      <c r="K230"/>
    </row>
    <row r="231" spans="1:11" ht="15">
      <c r="A231" s="9"/>
      <c r="B231" s="22" t="s">
        <v>40</v>
      </c>
      <c r="C231" s="22"/>
      <c r="D231" s="23">
        <v>200</v>
      </c>
      <c r="E231" s="24">
        <v>1</v>
      </c>
      <c r="F231" s="29"/>
      <c r="G231" s="24">
        <v>20.2</v>
      </c>
      <c r="H231" s="24">
        <v>84.8</v>
      </c>
      <c r="I231" s="24" t="s">
        <v>11</v>
      </c>
      <c r="J231"/>
      <c r="K231"/>
    </row>
    <row r="232" spans="1:11" ht="15">
      <c r="A232" s="9"/>
      <c r="B232" s="22" t="s">
        <v>12</v>
      </c>
      <c r="C232" s="22"/>
      <c r="D232" s="23">
        <v>50</v>
      </c>
      <c r="E232" s="24">
        <v>3.8</v>
      </c>
      <c r="F232" s="24">
        <v>0.4</v>
      </c>
      <c r="G232" s="24">
        <v>24.6</v>
      </c>
      <c r="H232" s="24">
        <v>117.2</v>
      </c>
      <c r="I232" s="24" t="s">
        <v>11</v>
      </c>
      <c r="J232"/>
      <c r="K232"/>
    </row>
    <row r="233" spans="1:11" ht="15">
      <c r="A233" s="9"/>
      <c r="B233" s="22" t="s">
        <v>13</v>
      </c>
      <c r="C233" s="22"/>
      <c r="D233" s="23">
        <v>30</v>
      </c>
      <c r="E233" s="24">
        <v>1.98</v>
      </c>
      <c r="F233" s="24">
        <v>0.37</v>
      </c>
      <c r="G233" s="24">
        <v>10.029999999999999</v>
      </c>
      <c r="H233" s="24">
        <v>51.24</v>
      </c>
      <c r="I233" s="25" t="s">
        <v>11</v>
      </c>
      <c r="J233"/>
      <c r="K233"/>
    </row>
    <row r="234" spans="1:11" ht="15">
      <c r="A234" s="26" t="s">
        <v>41</v>
      </c>
      <c r="B234" s="26"/>
      <c r="C234" s="26"/>
      <c r="D234" s="31">
        <f>SUM(D227:D233)</f>
        <v>790</v>
      </c>
      <c r="E234" s="31">
        <f t="shared" ref="E234:H234" si="35">SUM(E227:E233)</f>
        <v>24.14</v>
      </c>
      <c r="F234" s="31">
        <f t="shared" si="35"/>
        <v>20.91</v>
      </c>
      <c r="G234" s="31">
        <f t="shared" si="35"/>
        <v>104.74000000000001</v>
      </c>
      <c r="H234" s="31">
        <f t="shared" si="35"/>
        <v>702.84</v>
      </c>
      <c r="I234" s="29"/>
      <c r="J234"/>
      <c r="K234"/>
    </row>
    <row r="235" spans="1:11" ht="15">
      <c r="A235" s="18" t="s">
        <v>42</v>
      </c>
      <c r="B235" s="19"/>
      <c r="C235" s="19"/>
      <c r="D235" s="20"/>
      <c r="E235" s="20"/>
      <c r="F235" s="20"/>
      <c r="G235" s="20"/>
      <c r="H235" s="20"/>
      <c r="I235" s="21"/>
      <c r="J235"/>
      <c r="K235"/>
    </row>
    <row r="236" spans="1:11" ht="15">
      <c r="A236" s="9"/>
      <c r="B236" s="22" t="s">
        <v>121</v>
      </c>
      <c r="C236" s="22"/>
      <c r="D236" s="30">
        <v>50</v>
      </c>
      <c r="E236" s="24">
        <v>7.35</v>
      </c>
      <c r="F236" s="24">
        <v>1.52</v>
      </c>
      <c r="G236" s="24">
        <v>34.700000000000003</v>
      </c>
      <c r="H236" s="24">
        <v>177.67</v>
      </c>
      <c r="I236" s="24">
        <v>203</v>
      </c>
      <c r="J236"/>
      <c r="K236"/>
    </row>
    <row r="237" spans="1:11" ht="15">
      <c r="A237" s="9"/>
      <c r="B237" s="22" t="s">
        <v>44</v>
      </c>
      <c r="C237" s="22"/>
      <c r="D237" s="23">
        <v>200</v>
      </c>
      <c r="E237" s="24">
        <v>5.8</v>
      </c>
      <c r="F237" s="24">
        <v>6.4</v>
      </c>
      <c r="G237" s="24">
        <v>9.4</v>
      </c>
      <c r="H237" s="24">
        <v>118.4</v>
      </c>
      <c r="I237" s="24" t="s">
        <v>11</v>
      </c>
      <c r="J237"/>
      <c r="K237"/>
    </row>
    <row r="238" spans="1:11" ht="15">
      <c r="A238" s="9"/>
      <c r="B238" s="22" t="s">
        <v>45</v>
      </c>
      <c r="C238" s="22"/>
      <c r="D238" s="23">
        <v>12</v>
      </c>
      <c r="E238" s="24">
        <v>0.01</v>
      </c>
      <c r="F238" s="29"/>
      <c r="G238" s="24">
        <v>9.5299999999999994</v>
      </c>
      <c r="H238" s="24">
        <v>38.520000000000003</v>
      </c>
      <c r="I238" s="24" t="s">
        <v>11</v>
      </c>
      <c r="J238"/>
      <c r="K238"/>
    </row>
    <row r="239" spans="1:11" ht="15">
      <c r="A239" s="9"/>
      <c r="B239" s="22" t="s">
        <v>46</v>
      </c>
      <c r="C239" s="22"/>
      <c r="D239" s="23">
        <v>100</v>
      </c>
      <c r="E239" s="24">
        <v>0.4</v>
      </c>
      <c r="F239" s="24">
        <v>0.4</v>
      </c>
      <c r="G239" s="24">
        <v>9.8000000000000007</v>
      </c>
      <c r="H239" s="24">
        <v>44.4</v>
      </c>
      <c r="I239" s="24" t="s">
        <v>96</v>
      </c>
      <c r="J239"/>
      <c r="K239"/>
    </row>
    <row r="240" spans="1:11" ht="15.75" customHeight="1">
      <c r="A240" s="26" t="s">
        <v>48</v>
      </c>
      <c r="B240" s="26"/>
      <c r="C240" s="26"/>
      <c r="D240" s="32">
        <f>SUM(D236:D239)</f>
        <v>362</v>
      </c>
      <c r="E240" s="39">
        <f t="shared" ref="E240:H240" si="36">SUM(E236:E239)</f>
        <v>13.559999999999999</v>
      </c>
      <c r="F240" s="39">
        <f t="shared" si="36"/>
        <v>8.32</v>
      </c>
      <c r="G240" s="39">
        <f t="shared" si="36"/>
        <v>63.430000000000007</v>
      </c>
      <c r="H240" s="39">
        <f t="shared" si="36"/>
        <v>378.98999999999995</v>
      </c>
      <c r="I240" s="29"/>
      <c r="J240"/>
      <c r="K240"/>
    </row>
    <row r="241" spans="1:11" ht="15">
      <c r="A241" s="26" t="s">
        <v>49</v>
      </c>
      <c r="B241" s="26"/>
      <c r="C241" s="26"/>
      <c r="D241" s="33">
        <f>D225+D234+D240</f>
        <v>1694</v>
      </c>
      <c r="E241" s="34">
        <f t="shared" ref="E241:H241" si="37">E225+E234+E240</f>
        <v>61.22</v>
      </c>
      <c r="F241" s="34">
        <f t="shared" si="37"/>
        <v>50.14</v>
      </c>
      <c r="G241" s="34">
        <f t="shared" si="37"/>
        <v>252.84000000000003</v>
      </c>
      <c r="H241" s="34">
        <f t="shared" si="37"/>
        <v>1718.64</v>
      </c>
      <c r="I241" s="29"/>
      <c r="J241" s="9"/>
      <c r="K241" s="9"/>
    </row>
    <row r="242" spans="1:11" ht="15">
      <c r="A242" s="9"/>
      <c r="B242" s="9"/>
      <c r="C242" s="9"/>
      <c r="D242" s="9"/>
      <c r="E242" s="35"/>
      <c r="F242" s="35"/>
      <c r="G242" s="35"/>
      <c r="H242" s="35"/>
      <c r="I242" s="11" t="s">
        <v>122</v>
      </c>
      <c r="J242"/>
      <c r="K242"/>
    </row>
    <row r="243" spans="1:11" ht="15">
      <c r="A243" s="8" t="s">
        <v>17</v>
      </c>
      <c r="B243" s="9"/>
      <c r="C243" s="10" t="s">
        <v>18</v>
      </c>
      <c r="D243" s="11" t="s">
        <v>19</v>
      </c>
      <c r="E243" s="36">
        <v>2</v>
      </c>
      <c r="F243" s="9"/>
      <c r="G243" s="11" t="s">
        <v>21</v>
      </c>
      <c r="H243" s="9" t="s">
        <v>76</v>
      </c>
      <c r="I243" s="9"/>
      <c r="J243"/>
      <c r="K243"/>
    </row>
    <row r="244" spans="1:11" ht="15">
      <c r="A244" s="12" t="s">
        <v>0</v>
      </c>
      <c r="B244" s="12" t="s">
        <v>23</v>
      </c>
      <c r="C244" s="12"/>
      <c r="D244" s="12" t="s">
        <v>24</v>
      </c>
      <c r="E244" s="13" t="s">
        <v>25</v>
      </c>
      <c r="F244" s="13"/>
      <c r="G244" s="13"/>
      <c r="H244" s="12" t="s">
        <v>26</v>
      </c>
      <c r="I244" s="12" t="s">
        <v>27</v>
      </c>
      <c r="J244" s="9"/>
      <c r="K244" s="9"/>
    </row>
    <row r="245" spans="1:11" ht="15">
      <c r="A245" s="14"/>
      <c r="B245" s="15"/>
      <c r="C245" s="16"/>
      <c r="D245" s="14"/>
      <c r="E245" s="17" t="s">
        <v>1</v>
      </c>
      <c r="F245" s="17" t="s">
        <v>2</v>
      </c>
      <c r="G245" s="17" t="s">
        <v>3</v>
      </c>
      <c r="H245" s="14"/>
      <c r="I245" s="14"/>
      <c r="J245" s="9"/>
      <c r="K245" s="9"/>
    </row>
    <row r="246" spans="1:11" ht="15">
      <c r="A246" s="18" t="s">
        <v>28</v>
      </c>
      <c r="B246" s="19"/>
      <c r="C246" s="19"/>
      <c r="D246" s="20"/>
      <c r="E246" s="20"/>
      <c r="F246" s="20"/>
      <c r="G246" s="20"/>
      <c r="H246" s="20"/>
      <c r="I246" s="21"/>
      <c r="J246"/>
      <c r="K246"/>
    </row>
    <row r="247" spans="1:11" ht="15">
      <c r="A247" s="9"/>
      <c r="B247" s="22" t="s">
        <v>29</v>
      </c>
      <c r="C247" s="22"/>
      <c r="D247" s="23">
        <v>20</v>
      </c>
      <c r="E247" s="24">
        <v>0.16</v>
      </c>
      <c r="F247" s="24">
        <v>0.02</v>
      </c>
      <c r="G247" s="24">
        <v>0.5</v>
      </c>
      <c r="H247" s="24">
        <v>2.82</v>
      </c>
      <c r="I247" s="24">
        <v>428</v>
      </c>
      <c r="J247"/>
      <c r="K247"/>
    </row>
    <row r="248" spans="1:11" ht="15">
      <c r="A248" s="9"/>
      <c r="B248" s="22" t="s">
        <v>123</v>
      </c>
      <c r="C248" s="22"/>
      <c r="D248" s="23">
        <v>90</v>
      </c>
      <c r="E248" s="24">
        <v>13.1</v>
      </c>
      <c r="F248" s="24">
        <v>11.13</v>
      </c>
      <c r="G248" s="24">
        <v>12.25</v>
      </c>
      <c r="H248" s="24">
        <v>168.31</v>
      </c>
      <c r="I248" s="24">
        <v>103.04</v>
      </c>
      <c r="J248"/>
      <c r="K248"/>
    </row>
    <row r="249" spans="1:11" ht="15">
      <c r="A249" s="9"/>
      <c r="B249" s="22" t="s">
        <v>124</v>
      </c>
      <c r="C249" s="22"/>
      <c r="D249" s="23">
        <v>150</v>
      </c>
      <c r="E249" s="24">
        <v>5.3</v>
      </c>
      <c r="F249" s="24">
        <v>3.91</v>
      </c>
      <c r="G249" s="24">
        <v>32.81</v>
      </c>
      <c r="H249" s="24">
        <v>187.78</v>
      </c>
      <c r="I249" s="24">
        <v>370.05</v>
      </c>
      <c r="J249"/>
      <c r="K249"/>
    </row>
    <row r="250" spans="1:11" ht="15">
      <c r="A250" s="9"/>
      <c r="B250" s="22" t="s">
        <v>79</v>
      </c>
      <c r="C250" s="22"/>
      <c r="D250" s="23">
        <v>200</v>
      </c>
      <c r="E250" s="24">
        <v>2.73</v>
      </c>
      <c r="F250" s="24">
        <v>2.11</v>
      </c>
      <c r="G250" s="24">
        <v>20.87</v>
      </c>
      <c r="H250" s="24">
        <v>113.41</v>
      </c>
      <c r="I250" s="24">
        <v>345</v>
      </c>
      <c r="J250"/>
      <c r="K250"/>
    </row>
    <row r="251" spans="1:11" ht="15">
      <c r="A251" s="9"/>
      <c r="B251" s="22" t="s">
        <v>33</v>
      </c>
      <c r="C251" s="22"/>
      <c r="D251" s="23">
        <v>40</v>
      </c>
      <c r="E251" s="24">
        <v>3</v>
      </c>
      <c r="F251" s="24">
        <v>1.1599999999999999</v>
      </c>
      <c r="G251" s="24">
        <v>20.56</v>
      </c>
      <c r="H251" s="24">
        <v>113.2</v>
      </c>
      <c r="I251" s="24" t="s">
        <v>11</v>
      </c>
      <c r="J251"/>
      <c r="K251"/>
    </row>
    <row r="252" spans="1:11" ht="15">
      <c r="A252" s="9"/>
      <c r="B252" s="22" t="s">
        <v>13</v>
      </c>
      <c r="C252" s="22"/>
      <c r="D252" s="23">
        <v>20</v>
      </c>
      <c r="E252" s="24">
        <v>1.32</v>
      </c>
      <c r="F252" s="24">
        <v>0.25</v>
      </c>
      <c r="G252" s="24">
        <v>6.69</v>
      </c>
      <c r="H252" s="24">
        <v>34.159999999999997</v>
      </c>
      <c r="I252" s="25" t="s">
        <v>11</v>
      </c>
      <c r="J252"/>
      <c r="K252"/>
    </row>
    <row r="253" spans="1:11" ht="15">
      <c r="A253" s="26" t="s">
        <v>34</v>
      </c>
      <c r="B253" s="26"/>
      <c r="C253" s="26"/>
      <c r="D253" s="27">
        <f>SUM(D247:D252)</f>
        <v>520</v>
      </c>
      <c r="E253" s="28">
        <f t="shared" ref="E253:H253" si="38">SUM(E247:E252)</f>
        <v>25.61</v>
      </c>
      <c r="F253" s="28">
        <f t="shared" si="38"/>
        <v>18.580000000000002</v>
      </c>
      <c r="G253" s="28">
        <f t="shared" si="38"/>
        <v>93.68</v>
      </c>
      <c r="H253" s="28">
        <f t="shared" si="38"/>
        <v>619.67999999999995</v>
      </c>
      <c r="I253" s="29"/>
      <c r="J253"/>
      <c r="K253"/>
    </row>
    <row r="254" spans="1:11" ht="15">
      <c r="A254" s="18" t="s">
        <v>35</v>
      </c>
      <c r="B254" s="19"/>
      <c r="C254" s="19"/>
      <c r="D254" s="20"/>
      <c r="E254" s="20"/>
      <c r="F254" s="20"/>
      <c r="G254" s="20"/>
      <c r="H254" s="20"/>
      <c r="I254" s="21"/>
      <c r="J254"/>
      <c r="K254"/>
    </row>
    <row r="255" spans="1:11" ht="15">
      <c r="A255" s="9"/>
      <c r="B255" s="22" t="s">
        <v>69</v>
      </c>
      <c r="C255" s="22"/>
      <c r="D255" s="23">
        <v>60</v>
      </c>
      <c r="E255" s="24">
        <v>0.61</v>
      </c>
      <c r="F255" s="24">
        <v>10.66</v>
      </c>
      <c r="G255" s="24">
        <v>2.1</v>
      </c>
      <c r="H255" s="24">
        <v>106.76</v>
      </c>
      <c r="I255" s="24">
        <v>422.04</v>
      </c>
      <c r="J255"/>
      <c r="K255"/>
    </row>
    <row r="256" spans="1:11" ht="15">
      <c r="A256" s="9"/>
      <c r="B256" s="22" t="s">
        <v>125</v>
      </c>
      <c r="C256" s="22"/>
      <c r="D256" s="23">
        <v>200</v>
      </c>
      <c r="E256" s="24">
        <v>3.76</v>
      </c>
      <c r="F256" s="24">
        <v>4.1500000000000004</v>
      </c>
      <c r="G256" s="24">
        <v>19.96</v>
      </c>
      <c r="H256" s="24">
        <v>111.53</v>
      </c>
      <c r="I256" s="24" t="s">
        <v>126</v>
      </c>
      <c r="J256"/>
      <c r="K256"/>
    </row>
    <row r="257" spans="1:11" ht="15">
      <c r="A257" s="9"/>
      <c r="B257" s="22" t="s">
        <v>30</v>
      </c>
      <c r="C257" s="22"/>
      <c r="D257" s="23">
        <v>100</v>
      </c>
      <c r="E257" s="24">
        <v>11.07</v>
      </c>
      <c r="F257" s="24">
        <v>21.62</v>
      </c>
      <c r="G257" s="24">
        <v>4.57</v>
      </c>
      <c r="H257" s="24">
        <v>256.02</v>
      </c>
      <c r="I257" s="24">
        <v>91.01</v>
      </c>
      <c r="J257"/>
      <c r="K257"/>
    </row>
    <row r="258" spans="1:11" ht="15">
      <c r="A258" s="9"/>
      <c r="B258" s="22" t="s">
        <v>31</v>
      </c>
      <c r="C258" s="22"/>
      <c r="D258" s="23">
        <v>150</v>
      </c>
      <c r="E258" s="24">
        <v>7.32</v>
      </c>
      <c r="F258" s="24">
        <v>5.19</v>
      </c>
      <c r="G258" s="24">
        <v>32.130000000000003</v>
      </c>
      <c r="H258" s="24">
        <v>204.57</v>
      </c>
      <c r="I258" s="24">
        <v>254</v>
      </c>
      <c r="J258"/>
      <c r="K258"/>
    </row>
    <row r="259" spans="1:11" ht="15">
      <c r="A259" s="9"/>
      <c r="B259" s="22" t="s">
        <v>83</v>
      </c>
      <c r="C259" s="22"/>
      <c r="D259" s="23">
        <v>200</v>
      </c>
      <c r="E259" s="24">
        <v>0.27</v>
      </c>
      <c r="F259" s="24">
        <v>0.12</v>
      </c>
      <c r="G259" s="24">
        <v>22.24</v>
      </c>
      <c r="H259" s="24">
        <v>94.45</v>
      </c>
      <c r="I259" s="24">
        <v>376</v>
      </c>
      <c r="J259"/>
      <c r="K259"/>
    </row>
    <row r="260" spans="1:11" ht="15.75" customHeight="1">
      <c r="A260" s="9"/>
      <c r="B260" s="22" t="s">
        <v>12</v>
      </c>
      <c r="C260" s="22"/>
      <c r="D260" s="23">
        <v>50</v>
      </c>
      <c r="E260" s="24">
        <v>3.8</v>
      </c>
      <c r="F260" s="24">
        <v>0.4</v>
      </c>
      <c r="G260" s="24">
        <v>24.6</v>
      </c>
      <c r="H260" s="24">
        <v>117.2</v>
      </c>
      <c r="I260" s="24" t="s">
        <v>11</v>
      </c>
      <c r="J260"/>
      <c r="K260"/>
    </row>
    <row r="261" spans="1:11" ht="15">
      <c r="A261" s="9"/>
      <c r="B261" s="22" t="s">
        <v>13</v>
      </c>
      <c r="C261" s="22"/>
      <c r="D261" s="23">
        <v>30</v>
      </c>
      <c r="E261" s="24">
        <v>1.98</v>
      </c>
      <c r="F261" s="24">
        <v>0.37</v>
      </c>
      <c r="G261" s="24">
        <v>10.029999999999999</v>
      </c>
      <c r="H261" s="24">
        <v>51.24</v>
      </c>
      <c r="I261" s="25" t="s">
        <v>11</v>
      </c>
      <c r="J261"/>
      <c r="K261"/>
    </row>
    <row r="262" spans="1:11" ht="15">
      <c r="A262" s="26" t="s">
        <v>41</v>
      </c>
      <c r="B262" s="26"/>
      <c r="C262" s="26"/>
      <c r="D262" s="31">
        <f>SUM(D255:D261)</f>
        <v>790</v>
      </c>
      <c r="E262" s="31">
        <f t="shared" ref="E262:H262" si="39">SUM(E255:E261)</f>
        <v>28.810000000000002</v>
      </c>
      <c r="F262" s="31">
        <f t="shared" si="39"/>
        <v>42.509999999999991</v>
      </c>
      <c r="G262" s="31">
        <f t="shared" si="39"/>
        <v>115.63</v>
      </c>
      <c r="H262" s="31">
        <f t="shared" si="39"/>
        <v>941.7700000000001</v>
      </c>
      <c r="I262" s="29"/>
      <c r="J262"/>
      <c r="K262"/>
    </row>
    <row r="263" spans="1:11" ht="15">
      <c r="A263" s="18" t="s">
        <v>42</v>
      </c>
      <c r="B263" s="19"/>
      <c r="C263" s="19"/>
      <c r="D263" s="20"/>
      <c r="E263" s="20"/>
      <c r="F263" s="20"/>
      <c r="G263" s="20"/>
      <c r="H263" s="20"/>
      <c r="I263" s="21"/>
      <c r="J263"/>
      <c r="K263"/>
    </row>
    <row r="264" spans="1:11" ht="15">
      <c r="A264" s="9"/>
      <c r="B264" s="22" t="s">
        <v>73</v>
      </c>
      <c r="C264" s="22"/>
      <c r="D264" s="23">
        <v>60</v>
      </c>
      <c r="E264" s="24">
        <v>6.53</v>
      </c>
      <c r="F264" s="24">
        <v>12.08</v>
      </c>
      <c r="G264" s="24">
        <v>37.08</v>
      </c>
      <c r="H264" s="24">
        <v>283.43</v>
      </c>
      <c r="I264" s="24" t="s">
        <v>74</v>
      </c>
      <c r="J264"/>
      <c r="K264"/>
    </row>
    <row r="265" spans="1:11" ht="15">
      <c r="A265" s="9"/>
      <c r="B265" s="22" t="s">
        <v>85</v>
      </c>
      <c r="C265" s="22"/>
      <c r="D265" s="23">
        <v>200</v>
      </c>
      <c r="E265" s="24">
        <v>5.8</v>
      </c>
      <c r="F265" s="24">
        <v>5</v>
      </c>
      <c r="G265" s="24">
        <v>8</v>
      </c>
      <c r="H265" s="24">
        <v>100.2</v>
      </c>
      <c r="I265" s="24" t="s">
        <v>11</v>
      </c>
      <c r="J265"/>
      <c r="K265"/>
    </row>
    <row r="266" spans="1:11" ht="15">
      <c r="A266" s="9"/>
      <c r="B266" s="22" t="s">
        <v>61</v>
      </c>
      <c r="C266" s="22"/>
      <c r="D266" s="23">
        <v>100</v>
      </c>
      <c r="E266" s="24">
        <v>0.8</v>
      </c>
      <c r="F266" s="24">
        <v>0.2</v>
      </c>
      <c r="G266" s="24">
        <v>7.5</v>
      </c>
      <c r="H266" s="24">
        <v>35</v>
      </c>
      <c r="I266" s="24">
        <v>563</v>
      </c>
      <c r="J266"/>
      <c r="K266"/>
    </row>
    <row r="267" spans="1:11" ht="15">
      <c r="A267" s="26" t="s">
        <v>48</v>
      </c>
      <c r="B267" s="26"/>
      <c r="C267" s="26"/>
      <c r="D267" s="32">
        <f>SUM(D264:D266)</f>
        <v>360</v>
      </c>
      <c r="E267" s="39">
        <f t="shared" ref="E267:H267" si="40">SUM(E264:E266)</f>
        <v>13.13</v>
      </c>
      <c r="F267" s="39">
        <f t="shared" si="40"/>
        <v>17.279999999999998</v>
      </c>
      <c r="G267" s="39">
        <f t="shared" si="40"/>
        <v>52.58</v>
      </c>
      <c r="H267" s="39">
        <f t="shared" si="40"/>
        <v>418.63</v>
      </c>
      <c r="I267" s="29"/>
      <c r="J267"/>
      <c r="K267"/>
    </row>
    <row r="268" spans="1:11" ht="15">
      <c r="A268" s="26" t="s">
        <v>49</v>
      </c>
      <c r="B268" s="26"/>
      <c r="C268" s="26"/>
      <c r="D268" s="33">
        <f>D253+D262+D267</f>
        <v>1670</v>
      </c>
      <c r="E268" s="34">
        <f t="shared" ref="E268:H268" si="41">E253+E262+E267</f>
        <v>67.55</v>
      </c>
      <c r="F268" s="34">
        <f t="shared" si="41"/>
        <v>78.36999999999999</v>
      </c>
      <c r="G268" s="34">
        <f t="shared" si="41"/>
        <v>261.89</v>
      </c>
      <c r="H268" s="34">
        <f t="shared" si="41"/>
        <v>1980.08</v>
      </c>
      <c r="I268" s="29"/>
      <c r="J268"/>
      <c r="K268"/>
    </row>
    <row r="269" spans="1:11" ht="15">
      <c r="A269" s="9"/>
      <c r="B269" s="9"/>
      <c r="C269" s="9"/>
      <c r="D269" s="9"/>
      <c r="E269" s="35"/>
      <c r="F269" s="35"/>
      <c r="G269" s="35"/>
      <c r="H269" s="35"/>
      <c r="I269" s="11" t="s">
        <v>127</v>
      </c>
      <c r="J269"/>
      <c r="K269"/>
    </row>
    <row r="270" spans="1:11" ht="15">
      <c r="A270" s="8" t="s">
        <v>17</v>
      </c>
      <c r="B270" s="9"/>
      <c r="C270" s="10" t="s">
        <v>18</v>
      </c>
      <c r="D270" s="11" t="s">
        <v>19</v>
      </c>
      <c r="E270" s="36">
        <v>2</v>
      </c>
      <c r="F270" s="9"/>
      <c r="G270" s="11" t="s">
        <v>21</v>
      </c>
      <c r="H270" s="9" t="s">
        <v>87</v>
      </c>
      <c r="I270" s="9"/>
      <c r="J270"/>
      <c r="K270"/>
    </row>
    <row r="271" spans="1:11" ht="15">
      <c r="A271" s="12" t="s">
        <v>0</v>
      </c>
      <c r="B271" s="12" t="s">
        <v>23</v>
      </c>
      <c r="C271" s="12"/>
      <c r="D271" s="12" t="s">
        <v>24</v>
      </c>
      <c r="E271" s="13" t="s">
        <v>25</v>
      </c>
      <c r="F271" s="13"/>
      <c r="G271" s="13"/>
      <c r="H271" s="12" t="s">
        <v>26</v>
      </c>
      <c r="I271" s="12" t="s">
        <v>27</v>
      </c>
      <c r="J271" s="9"/>
      <c r="K271" s="9"/>
    </row>
    <row r="272" spans="1:11" ht="15">
      <c r="A272" s="14"/>
      <c r="B272" s="15"/>
      <c r="C272" s="16"/>
      <c r="D272" s="14"/>
      <c r="E272" s="17" t="s">
        <v>1</v>
      </c>
      <c r="F272" s="17" t="s">
        <v>2</v>
      </c>
      <c r="G272" s="17" t="s">
        <v>3</v>
      </c>
      <c r="H272" s="14"/>
      <c r="I272" s="14"/>
      <c r="J272" s="9"/>
      <c r="K272" s="9"/>
    </row>
    <row r="273" spans="1:11" ht="15">
      <c r="A273" s="18" t="s">
        <v>28</v>
      </c>
      <c r="B273" s="19"/>
      <c r="C273" s="19"/>
      <c r="D273" s="20"/>
      <c r="E273" s="20"/>
      <c r="F273" s="20"/>
      <c r="G273" s="20"/>
      <c r="H273" s="20"/>
      <c r="I273" s="21"/>
      <c r="J273"/>
      <c r="K273"/>
    </row>
    <row r="274" spans="1:11" ht="15">
      <c r="A274" s="9"/>
      <c r="B274" s="22" t="s">
        <v>105</v>
      </c>
      <c r="C274" s="22"/>
      <c r="D274" s="23">
        <v>15</v>
      </c>
      <c r="E274" s="24">
        <v>0.17</v>
      </c>
      <c r="F274" s="24">
        <v>0.03</v>
      </c>
      <c r="G274" s="24">
        <v>0.56999999999999995</v>
      </c>
      <c r="H274" s="24">
        <v>3.21</v>
      </c>
      <c r="I274" s="24">
        <v>431</v>
      </c>
      <c r="J274"/>
      <c r="K274"/>
    </row>
    <row r="275" spans="1:11" ht="15">
      <c r="A275" s="9"/>
      <c r="B275" s="22" t="s">
        <v>128</v>
      </c>
      <c r="C275" s="22"/>
      <c r="D275" s="23">
        <v>90</v>
      </c>
      <c r="E275" s="24">
        <v>5.0199999999999996</v>
      </c>
      <c r="F275" s="24">
        <v>10.14</v>
      </c>
      <c r="G275" s="24">
        <v>8.98</v>
      </c>
      <c r="H275" s="24">
        <v>140.1</v>
      </c>
      <c r="I275" s="24">
        <v>219</v>
      </c>
      <c r="J275"/>
      <c r="K275"/>
    </row>
    <row r="276" spans="1:11" ht="15">
      <c r="A276" s="9"/>
      <c r="B276" s="22" t="s">
        <v>15</v>
      </c>
      <c r="C276" s="22"/>
      <c r="D276" s="23">
        <v>150</v>
      </c>
      <c r="E276" s="24">
        <v>3.18</v>
      </c>
      <c r="F276" s="24">
        <v>4.38</v>
      </c>
      <c r="G276" s="24">
        <v>20.27</v>
      </c>
      <c r="H276" s="24">
        <v>132.68</v>
      </c>
      <c r="I276" s="24">
        <v>252</v>
      </c>
      <c r="J276"/>
      <c r="K276"/>
    </row>
    <row r="277" spans="1:11" ht="15">
      <c r="A277" s="9"/>
      <c r="B277" s="22" t="s">
        <v>40</v>
      </c>
      <c r="C277" s="22"/>
      <c r="D277" s="23">
        <v>200</v>
      </c>
      <c r="E277" s="24">
        <v>1</v>
      </c>
      <c r="F277" s="29"/>
      <c r="G277" s="24">
        <v>20.2</v>
      </c>
      <c r="H277" s="24">
        <v>84.8</v>
      </c>
      <c r="I277" s="24">
        <v>382.01</v>
      </c>
      <c r="J277"/>
      <c r="K277"/>
    </row>
    <row r="278" spans="1:11" ht="15">
      <c r="A278" s="9"/>
      <c r="B278" s="22" t="s">
        <v>12</v>
      </c>
      <c r="C278" s="22"/>
      <c r="D278" s="23">
        <v>40</v>
      </c>
      <c r="E278" s="24">
        <v>3.04</v>
      </c>
      <c r="F278" s="24">
        <v>0.32</v>
      </c>
      <c r="G278" s="24">
        <v>19.68</v>
      </c>
      <c r="H278" s="24">
        <v>93.76</v>
      </c>
      <c r="I278" s="24" t="s">
        <v>11</v>
      </c>
      <c r="J278"/>
      <c r="K278"/>
    </row>
    <row r="279" spans="1:11" ht="15">
      <c r="A279" s="9"/>
      <c r="B279" s="22" t="s">
        <v>13</v>
      </c>
      <c r="C279" s="22"/>
      <c r="D279" s="23">
        <v>20</v>
      </c>
      <c r="E279" s="24">
        <v>1.32</v>
      </c>
      <c r="F279" s="24">
        <v>0.25</v>
      </c>
      <c r="G279" s="24">
        <v>6.69</v>
      </c>
      <c r="H279" s="24">
        <v>34.159999999999997</v>
      </c>
      <c r="I279" s="25" t="s">
        <v>11</v>
      </c>
      <c r="J279"/>
      <c r="K279"/>
    </row>
    <row r="280" spans="1:11" ht="15.75" customHeight="1">
      <c r="A280" s="26" t="s">
        <v>34</v>
      </c>
      <c r="B280" s="26"/>
      <c r="C280" s="26"/>
      <c r="D280" s="27">
        <f>SUM(D274:D279)</f>
        <v>515</v>
      </c>
      <c r="E280" s="28">
        <f t="shared" ref="E280:H280" si="42">SUM(E274:E279)</f>
        <v>13.73</v>
      </c>
      <c r="F280" s="28">
        <f t="shared" si="42"/>
        <v>15.120000000000001</v>
      </c>
      <c r="G280" s="28">
        <f t="shared" si="42"/>
        <v>76.389999999999986</v>
      </c>
      <c r="H280" s="28">
        <f t="shared" si="42"/>
        <v>488.71000000000004</v>
      </c>
      <c r="I280" s="29"/>
      <c r="J280"/>
      <c r="K280"/>
    </row>
    <row r="281" spans="1:11" ht="15">
      <c r="A281" s="18" t="s">
        <v>35</v>
      </c>
      <c r="B281" s="19"/>
      <c r="C281" s="19"/>
      <c r="D281" s="20"/>
      <c r="E281" s="20"/>
      <c r="F281" s="20"/>
      <c r="G281" s="20"/>
      <c r="H281" s="20"/>
      <c r="I281" s="21"/>
      <c r="J281"/>
      <c r="K281"/>
    </row>
    <row r="282" spans="1:11" ht="15">
      <c r="A282" s="9"/>
      <c r="B282" s="22" t="s">
        <v>29</v>
      </c>
      <c r="C282" s="22"/>
      <c r="D282" s="23">
        <v>60</v>
      </c>
      <c r="E282" s="24">
        <v>0.48</v>
      </c>
      <c r="F282" s="24">
        <v>0.06</v>
      </c>
      <c r="G282" s="24">
        <v>1.5</v>
      </c>
      <c r="H282" s="24">
        <v>8.4600000000000009</v>
      </c>
      <c r="I282" s="24">
        <v>428</v>
      </c>
      <c r="J282"/>
      <c r="K282"/>
    </row>
    <row r="283" spans="1:11" ht="15">
      <c r="A283" s="9"/>
      <c r="B283" s="22" t="s">
        <v>91</v>
      </c>
      <c r="C283" s="22"/>
      <c r="D283" s="30">
        <v>210</v>
      </c>
      <c r="E283" s="24">
        <v>1.53</v>
      </c>
      <c r="F283" s="24">
        <v>5.85</v>
      </c>
      <c r="G283" s="24">
        <v>17.72</v>
      </c>
      <c r="H283" s="24">
        <v>109.85</v>
      </c>
      <c r="I283" s="24">
        <v>110.04</v>
      </c>
      <c r="J283"/>
      <c r="K283"/>
    </row>
    <row r="284" spans="1:11" ht="15">
      <c r="A284" s="9"/>
      <c r="B284" s="22" t="s">
        <v>129</v>
      </c>
      <c r="C284" s="22"/>
      <c r="D284" s="23">
        <v>90</v>
      </c>
      <c r="E284" s="24">
        <v>15.64</v>
      </c>
      <c r="F284" s="24">
        <v>6.63</v>
      </c>
      <c r="G284" s="24">
        <v>11.69</v>
      </c>
      <c r="H284" s="24">
        <v>167.05</v>
      </c>
      <c r="I284" s="37">
        <v>1025</v>
      </c>
      <c r="J284"/>
      <c r="K284"/>
    </row>
    <row r="285" spans="1:11" ht="15">
      <c r="A285" s="9"/>
      <c r="B285" s="22" t="s">
        <v>130</v>
      </c>
      <c r="C285" s="22"/>
      <c r="D285" s="23">
        <v>150</v>
      </c>
      <c r="E285" s="24">
        <v>3.47</v>
      </c>
      <c r="F285" s="24">
        <v>4.7699999999999996</v>
      </c>
      <c r="G285" s="24">
        <v>30.76</v>
      </c>
      <c r="H285" s="24">
        <v>194.69</v>
      </c>
      <c r="I285" s="24">
        <v>201</v>
      </c>
      <c r="J285"/>
      <c r="K285"/>
    </row>
    <row r="286" spans="1:11" ht="15">
      <c r="A286" s="9"/>
      <c r="B286" s="22" t="s">
        <v>94</v>
      </c>
      <c r="C286" s="22"/>
      <c r="D286" s="23">
        <v>200</v>
      </c>
      <c r="E286" s="24">
        <v>0.1</v>
      </c>
      <c r="F286" s="29"/>
      <c r="G286" s="24">
        <v>25.4</v>
      </c>
      <c r="H286" s="24">
        <v>105.6</v>
      </c>
      <c r="I286" s="24" t="s">
        <v>11</v>
      </c>
      <c r="J286"/>
      <c r="K286"/>
    </row>
    <row r="287" spans="1:11" ht="15">
      <c r="A287" s="9"/>
      <c r="B287" s="22" t="s">
        <v>12</v>
      </c>
      <c r="C287" s="22"/>
      <c r="D287" s="23">
        <v>50</v>
      </c>
      <c r="E287" s="24">
        <v>3.8</v>
      </c>
      <c r="F287" s="24">
        <v>0.4</v>
      </c>
      <c r="G287" s="24">
        <v>24.6</v>
      </c>
      <c r="H287" s="24">
        <v>117.2</v>
      </c>
      <c r="I287" s="24" t="s">
        <v>11</v>
      </c>
      <c r="J287"/>
      <c r="K287"/>
    </row>
    <row r="288" spans="1:11" ht="15">
      <c r="A288" s="9"/>
      <c r="B288" s="22" t="s">
        <v>13</v>
      </c>
      <c r="C288" s="22"/>
      <c r="D288" s="23">
        <v>30</v>
      </c>
      <c r="E288" s="24">
        <v>1.98</v>
      </c>
      <c r="F288" s="24">
        <v>0.37</v>
      </c>
      <c r="G288" s="24">
        <v>10.029999999999999</v>
      </c>
      <c r="H288" s="24">
        <v>51.24</v>
      </c>
      <c r="I288" s="25" t="s">
        <v>11</v>
      </c>
      <c r="J288"/>
      <c r="K288"/>
    </row>
    <row r="289" spans="1:11" ht="17.25" customHeight="1">
      <c r="A289" s="26" t="s">
        <v>41</v>
      </c>
      <c r="B289" s="26"/>
      <c r="C289" s="26"/>
      <c r="D289" s="31">
        <f>SUM(D282:D288)</f>
        <v>790</v>
      </c>
      <c r="E289" s="38">
        <f t="shared" ref="E289:H289" si="43">SUM(E282:E288)</f>
        <v>27</v>
      </c>
      <c r="F289" s="38">
        <f t="shared" si="43"/>
        <v>18.079999999999998</v>
      </c>
      <c r="G289" s="38">
        <f t="shared" si="43"/>
        <v>121.69999999999999</v>
      </c>
      <c r="H289" s="38">
        <f t="shared" si="43"/>
        <v>754.09</v>
      </c>
      <c r="I289" s="29"/>
      <c r="J289"/>
      <c r="K289"/>
    </row>
    <row r="290" spans="1:11" ht="15">
      <c r="A290" s="18" t="s">
        <v>42</v>
      </c>
      <c r="B290" s="19"/>
      <c r="C290" s="19"/>
      <c r="D290" s="20"/>
      <c r="E290" s="20"/>
      <c r="F290" s="20"/>
      <c r="G290" s="20"/>
      <c r="H290" s="20"/>
      <c r="I290" s="21"/>
      <c r="J290"/>
      <c r="K290"/>
    </row>
    <row r="291" spans="1:11" ht="15">
      <c r="A291" s="9"/>
      <c r="B291" s="22" t="s">
        <v>131</v>
      </c>
      <c r="C291" s="22"/>
      <c r="D291" s="23">
        <v>50</v>
      </c>
      <c r="E291" s="24">
        <v>3.83</v>
      </c>
      <c r="F291" s="24">
        <v>5.83</v>
      </c>
      <c r="G291" s="24">
        <v>23.72</v>
      </c>
      <c r="H291" s="24">
        <v>164.02</v>
      </c>
      <c r="I291" s="24" t="s">
        <v>132</v>
      </c>
      <c r="J291"/>
      <c r="K291"/>
    </row>
    <row r="292" spans="1:11" ht="15">
      <c r="A292" s="9"/>
      <c r="B292" s="22" t="s">
        <v>133</v>
      </c>
      <c r="C292" s="22"/>
      <c r="D292" s="23">
        <v>200</v>
      </c>
      <c r="E292" s="74">
        <v>5.4</v>
      </c>
      <c r="F292" s="74">
        <v>5</v>
      </c>
      <c r="G292" s="74">
        <v>21.6</v>
      </c>
      <c r="H292" s="24">
        <v>153</v>
      </c>
      <c r="I292" s="24" t="s">
        <v>47</v>
      </c>
      <c r="J292"/>
      <c r="K292"/>
    </row>
    <row r="293" spans="1:11" ht="15">
      <c r="A293" s="9"/>
      <c r="B293" s="22" t="s">
        <v>46</v>
      </c>
      <c r="C293" s="22"/>
      <c r="D293" s="23">
        <v>100</v>
      </c>
      <c r="E293" s="24">
        <v>0.4</v>
      </c>
      <c r="F293" s="24">
        <v>0.4</v>
      </c>
      <c r="G293" s="24">
        <v>9.8000000000000007</v>
      </c>
      <c r="H293" s="24">
        <v>44.4</v>
      </c>
      <c r="I293" s="24" t="s">
        <v>96</v>
      </c>
      <c r="J293"/>
      <c r="K293"/>
    </row>
    <row r="294" spans="1:11" ht="15">
      <c r="A294" s="26" t="s">
        <v>48</v>
      </c>
      <c r="B294" s="26"/>
      <c r="C294" s="26"/>
      <c r="D294" s="32">
        <f>SUM(D291:D293)</f>
        <v>350</v>
      </c>
      <c r="E294" s="32">
        <f t="shared" ref="E294:H294" si="44">SUM(E291:E293)</f>
        <v>9.6300000000000008</v>
      </c>
      <c r="F294" s="32">
        <f t="shared" si="44"/>
        <v>11.23</v>
      </c>
      <c r="G294" s="32">
        <f t="shared" si="44"/>
        <v>55.120000000000005</v>
      </c>
      <c r="H294" s="32">
        <f t="shared" si="44"/>
        <v>361.41999999999996</v>
      </c>
      <c r="I294" s="29"/>
      <c r="J294"/>
      <c r="K294"/>
    </row>
    <row r="295" spans="1:11" ht="15">
      <c r="A295" s="26" t="s">
        <v>49</v>
      </c>
      <c r="B295" s="26"/>
      <c r="C295" s="26"/>
      <c r="D295" s="33">
        <f>D280+D289+D294</f>
        <v>1655</v>
      </c>
      <c r="E295" s="34">
        <f t="shared" ref="E295:H295" si="45">E280+E289+E294</f>
        <v>50.360000000000007</v>
      </c>
      <c r="F295" s="34">
        <f t="shared" si="45"/>
        <v>44.430000000000007</v>
      </c>
      <c r="G295" s="34">
        <f t="shared" si="45"/>
        <v>253.20999999999998</v>
      </c>
      <c r="H295" s="34">
        <f t="shared" si="45"/>
        <v>1604.2200000000003</v>
      </c>
      <c r="I295" s="29"/>
      <c r="J295" s="9"/>
      <c r="K295" s="9"/>
    </row>
    <row r="296" spans="1:11" ht="15">
      <c r="A296" s="9"/>
      <c r="B296" s="9"/>
      <c r="C296" s="9"/>
      <c r="D296" s="9"/>
      <c r="E296" s="35"/>
      <c r="F296" s="35"/>
      <c r="G296" s="35"/>
      <c r="H296" s="35"/>
      <c r="I296" s="11"/>
      <c r="J296"/>
      <c r="K296"/>
    </row>
    <row r="297" spans="1:11" ht="15">
      <c r="A297" s="9"/>
      <c r="B297" s="9"/>
      <c r="C297" s="9"/>
      <c r="D297" s="9"/>
      <c r="E297" s="35"/>
      <c r="F297" s="35"/>
      <c r="G297" s="35"/>
      <c r="H297" s="35"/>
      <c r="I297" s="11"/>
      <c r="J297"/>
      <c r="K297"/>
    </row>
    <row r="298" spans="1:11" ht="33.75">
      <c r="A298" s="44" t="s">
        <v>134</v>
      </c>
      <c r="B298" s="44"/>
      <c r="C298" s="44"/>
      <c r="D298" s="45"/>
      <c r="E298" s="46"/>
      <c r="F298" s="46"/>
      <c r="G298" s="46"/>
      <c r="H298" s="46"/>
      <c r="I298" s="47"/>
      <c r="J298" s="48"/>
      <c r="K298" s="48"/>
    </row>
    <row r="299" spans="1:11" ht="15.75" customHeight="1">
      <c r="A299" s="49" t="s">
        <v>98</v>
      </c>
      <c r="B299" s="49"/>
      <c r="C299" s="49"/>
      <c r="D299" s="50">
        <f>D170+D197+D225+D253+D280</f>
        <v>2622</v>
      </c>
      <c r="E299" s="51">
        <f t="shared" ref="E299:H299" si="46">E170+E197+E225+E253+E280</f>
        <v>96.25</v>
      </c>
      <c r="F299" s="51">
        <f t="shared" si="46"/>
        <v>98.75</v>
      </c>
      <c r="G299" s="51">
        <f t="shared" si="46"/>
        <v>418.75</v>
      </c>
      <c r="H299" s="51">
        <f t="shared" si="46"/>
        <v>2937.5</v>
      </c>
      <c r="I299" s="43"/>
      <c r="J299"/>
      <c r="K299"/>
    </row>
    <row r="300" spans="1:11" ht="15">
      <c r="A300" s="44"/>
      <c r="B300" s="44"/>
      <c r="C300" s="44"/>
      <c r="D300" s="52"/>
      <c r="E300" s="53"/>
      <c r="F300" s="53"/>
      <c r="G300" s="53"/>
      <c r="H300" s="53"/>
      <c r="I300" s="43"/>
      <c r="J300"/>
      <c r="K300"/>
    </row>
    <row r="301" spans="1:11" ht="15">
      <c r="A301" s="44"/>
      <c r="B301" s="44"/>
      <c r="C301" s="54" t="s">
        <v>99</v>
      </c>
      <c r="D301" s="55">
        <f>D299/5</f>
        <v>524.4</v>
      </c>
      <c r="E301" s="56">
        <f t="shared" ref="E301:H301" si="47">E299/5</f>
        <v>19.25</v>
      </c>
      <c r="F301" s="56">
        <f t="shared" si="47"/>
        <v>19.75</v>
      </c>
      <c r="G301" s="56">
        <f t="shared" si="47"/>
        <v>83.75</v>
      </c>
      <c r="H301" s="56">
        <f t="shared" si="47"/>
        <v>587.5</v>
      </c>
      <c r="I301" s="43"/>
      <c r="J301"/>
      <c r="K301"/>
    </row>
    <row r="302" spans="1:11" ht="15">
      <c r="A302" s="9"/>
      <c r="B302" s="9"/>
      <c r="C302" s="9"/>
      <c r="D302" s="57"/>
      <c r="E302" s="57"/>
      <c r="F302" s="57"/>
      <c r="G302" s="57"/>
      <c r="H302" s="57"/>
      <c r="I302" s="58"/>
      <c r="J302"/>
      <c r="K302"/>
    </row>
    <row r="303" spans="1:11" ht="15">
      <c r="A303" s="59" t="s">
        <v>100</v>
      </c>
      <c r="B303" s="59"/>
      <c r="C303" s="59"/>
      <c r="D303" s="60">
        <f>D179+D206+D234+D262+D289</f>
        <v>3945</v>
      </c>
      <c r="E303" s="61">
        <f t="shared" ref="E303:H303" si="48">E179+E206+E234+E262+E289</f>
        <v>134.75</v>
      </c>
      <c r="F303" s="61">
        <f t="shared" si="48"/>
        <v>138.25</v>
      </c>
      <c r="G303" s="61">
        <f t="shared" si="48"/>
        <v>586.25</v>
      </c>
      <c r="H303" s="61">
        <f t="shared" si="48"/>
        <v>4112.5</v>
      </c>
      <c r="I303" s="43"/>
      <c r="J303"/>
      <c r="K303"/>
    </row>
    <row r="304" spans="1:11" ht="15">
      <c r="A304" s="44"/>
      <c r="B304" s="44"/>
      <c r="C304" s="44"/>
      <c r="D304" s="52"/>
      <c r="E304" s="62"/>
      <c r="F304" s="62"/>
      <c r="G304" s="62"/>
      <c r="H304" s="62"/>
      <c r="I304" s="43"/>
      <c r="J304"/>
      <c r="K304"/>
    </row>
    <row r="305" spans="1:11" ht="15">
      <c r="A305" s="44"/>
      <c r="B305" s="44"/>
      <c r="C305" s="54" t="s">
        <v>99</v>
      </c>
      <c r="D305" s="55">
        <f>D303/5</f>
        <v>789</v>
      </c>
      <c r="E305" s="75">
        <f t="shared" ref="E305:H305" si="49">E303/5</f>
        <v>26.95</v>
      </c>
      <c r="F305" s="75">
        <f t="shared" si="49"/>
        <v>27.65</v>
      </c>
      <c r="G305" s="75">
        <f t="shared" si="49"/>
        <v>117.25</v>
      </c>
      <c r="H305" s="75">
        <f t="shared" si="49"/>
        <v>822.5</v>
      </c>
      <c r="I305" s="43"/>
      <c r="J305"/>
      <c r="K305"/>
    </row>
    <row r="306" spans="1:11" ht="15">
      <c r="A306" s="9"/>
      <c r="B306" s="9"/>
      <c r="C306" s="9"/>
      <c r="D306" s="57"/>
      <c r="E306" s="57"/>
      <c r="F306" s="57"/>
      <c r="G306" s="57"/>
      <c r="H306" s="57"/>
      <c r="I306" s="58"/>
      <c r="J306"/>
      <c r="K306"/>
    </row>
    <row r="307" spans="1:11" ht="15">
      <c r="A307" s="63" t="s">
        <v>101</v>
      </c>
      <c r="B307" s="63"/>
      <c r="C307" s="63"/>
      <c r="D307" s="64">
        <f>D184+D211+D240+D267+D294</f>
        <v>1797</v>
      </c>
      <c r="E307" s="65">
        <f t="shared" ref="E307:H307" si="50">E184+E211+E240+E267+E294</f>
        <v>57.75</v>
      </c>
      <c r="F307" s="65">
        <f t="shared" si="50"/>
        <v>59.25</v>
      </c>
      <c r="G307" s="65">
        <f t="shared" si="50"/>
        <v>251.25</v>
      </c>
      <c r="H307" s="65">
        <f t="shared" si="50"/>
        <v>1762.5</v>
      </c>
      <c r="I307" s="43"/>
      <c r="J307"/>
      <c r="K307"/>
    </row>
    <row r="308" spans="1:11" ht="15">
      <c r="A308" s="9"/>
      <c r="B308" s="9"/>
      <c r="C308" s="9"/>
      <c r="D308" s="9"/>
      <c r="E308" s="66"/>
      <c r="F308" s="66"/>
      <c r="G308" s="66"/>
      <c r="H308" s="66"/>
      <c r="I308" s="58"/>
      <c r="J308"/>
      <c r="K308"/>
    </row>
    <row r="309" spans="1:11" ht="15">
      <c r="A309" s="9"/>
      <c r="B309" s="9"/>
      <c r="C309" s="54" t="s">
        <v>99</v>
      </c>
      <c r="D309" s="67">
        <f>D307/5</f>
        <v>359.4</v>
      </c>
      <c r="E309" s="68">
        <f t="shared" ref="E309:H309" si="51">E307/5</f>
        <v>11.55</v>
      </c>
      <c r="F309" s="68">
        <f t="shared" si="51"/>
        <v>11.85</v>
      </c>
      <c r="G309" s="68">
        <f t="shared" si="51"/>
        <v>50.25</v>
      </c>
      <c r="H309" s="68">
        <f t="shared" si="51"/>
        <v>352.5</v>
      </c>
      <c r="I309" s="58"/>
      <c r="J309"/>
      <c r="K309"/>
    </row>
    <row r="310" spans="1:11" ht="15">
      <c r="A310" s="9"/>
      <c r="B310" s="9"/>
      <c r="C310" s="9"/>
      <c r="D310" s="9"/>
      <c r="E310" s="9"/>
      <c r="F310" s="9"/>
      <c r="G310" s="9"/>
      <c r="H310" s="9"/>
      <c r="I310" s="9"/>
      <c r="J310"/>
      <c r="K310"/>
    </row>
    <row r="311" spans="1:11" ht="15.75" customHeight="1">
      <c r="A311" s="69" t="s">
        <v>102</v>
      </c>
      <c r="B311" s="69"/>
      <c r="C311" s="69"/>
      <c r="D311" s="70">
        <f>D185+D212+D241+D268+D295</f>
        <v>8364</v>
      </c>
      <c r="E311" s="71">
        <f t="shared" ref="E311:H311" si="52">E185+E212+E241+E268+E295</f>
        <v>288.75</v>
      </c>
      <c r="F311" s="71">
        <f t="shared" si="52"/>
        <v>296.25</v>
      </c>
      <c r="G311" s="71">
        <f t="shared" si="52"/>
        <v>1256.25</v>
      </c>
      <c r="H311" s="71">
        <f t="shared" si="52"/>
        <v>8812.5</v>
      </c>
      <c r="I311" s="43"/>
      <c r="J311"/>
      <c r="K311"/>
    </row>
    <row r="312" spans="1:11" ht="15">
      <c r="A312" s="9"/>
      <c r="B312" s="9"/>
      <c r="C312" s="9"/>
      <c r="D312" s="9"/>
      <c r="E312" s="9"/>
      <c r="F312" s="9"/>
      <c r="G312" s="9"/>
      <c r="H312" s="9"/>
      <c r="I312" s="9"/>
      <c r="J312"/>
      <c r="K312"/>
    </row>
    <row r="313" spans="1:11" ht="15">
      <c r="A313" s="72" t="s">
        <v>103</v>
      </c>
      <c r="B313" s="72"/>
      <c r="C313" s="72"/>
      <c r="D313" s="69"/>
      <c r="E313" s="73">
        <f>E301+E305+E309</f>
        <v>57.75</v>
      </c>
      <c r="F313" s="73">
        <f>F301+F305+F309</f>
        <v>59.25</v>
      </c>
      <c r="G313" s="73">
        <f t="shared" ref="G313:H313" si="53">G301+G305+G309</f>
        <v>251.25</v>
      </c>
      <c r="H313" s="73">
        <f t="shared" si="53"/>
        <v>1762.5</v>
      </c>
      <c r="I313" s="9"/>
      <c r="J313"/>
      <c r="K313"/>
    </row>
    <row r="314" spans="1:11">
      <c r="A314" s="44"/>
      <c r="B314" s="44"/>
      <c r="C314" s="44"/>
      <c r="D314" s="45"/>
      <c r="E314" s="46"/>
      <c r="F314" s="46"/>
      <c r="G314" s="46"/>
      <c r="H314" s="46"/>
      <c r="I314" s="47"/>
      <c r="J314" s="48"/>
      <c r="K314" s="48"/>
    </row>
    <row r="315" spans="1:11">
      <c r="A315" s="44"/>
      <c r="B315" s="44"/>
      <c r="C315" s="44"/>
      <c r="D315" s="45"/>
      <c r="E315" s="46"/>
      <c r="F315" s="46"/>
      <c r="G315" s="46"/>
      <c r="H315" s="46"/>
      <c r="I315" s="47"/>
      <c r="J315" s="48"/>
      <c r="K315" s="48"/>
    </row>
    <row r="316" spans="1:11" ht="33.75">
      <c r="A316" s="44" t="s">
        <v>135</v>
      </c>
      <c r="B316" s="44"/>
      <c r="C316" s="44"/>
      <c r="D316" s="45"/>
      <c r="E316" s="46"/>
      <c r="F316" s="46"/>
      <c r="G316" s="46"/>
      <c r="H316" s="46"/>
      <c r="I316" s="47"/>
      <c r="J316" s="48"/>
      <c r="K316" s="48"/>
    </row>
    <row r="317" spans="1:11" ht="15">
      <c r="A317" s="49" t="s">
        <v>136</v>
      </c>
      <c r="B317" s="49"/>
      <c r="C317" s="49"/>
      <c r="D317" s="50">
        <f>D142+D299</f>
        <v>5210</v>
      </c>
      <c r="E317" s="51">
        <f t="shared" ref="E317:H317" si="54">E142+E299</f>
        <v>192.5</v>
      </c>
      <c r="F317" s="51">
        <f t="shared" si="54"/>
        <v>197.5</v>
      </c>
      <c r="G317" s="51">
        <f t="shared" si="54"/>
        <v>837.5</v>
      </c>
      <c r="H317" s="51">
        <f t="shared" si="54"/>
        <v>5875</v>
      </c>
      <c r="I317" s="43"/>
      <c r="J317"/>
      <c r="K317"/>
    </row>
    <row r="318" spans="1:11" ht="15">
      <c r="A318" s="44"/>
      <c r="B318" s="44"/>
      <c r="C318" s="44"/>
      <c r="D318" s="52"/>
      <c r="E318" s="53"/>
      <c r="F318" s="53"/>
      <c r="G318" s="53"/>
      <c r="H318" s="53"/>
      <c r="I318" s="43"/>
      <c r="J318"/>
      <c r="K318"/>
    </row>
    <row r="319" spans="1:11" ht="15.75" customHeight="1">
      <c r="A319" s="44"/>
      <c r="B319" s="44"/>
      <c r="C319" s="54" t="s">
        <v>99</v>
      </c>
      <c r="D319" s="55">
        <f>D317/10</f>
        <v>521</v>
      </c>
      <c r="E319" s="56">
        <f t="shared" ref="E319:H319" si="55">E317/10</f>
        <v>19.25</v>
      </c>
      <c r="F319" s="56">
        <f t="shared" si="55"/>
        <v>19.75</v>
      </c>
      <c r="G319" s="56">
        <f t="shared" si="55"/>
        <v>83.75</v>
      </c>
      <c r="H319" s="56">
        <f t="shared" si="55"/>
        <v>587.5</v>
      </c>
      <c r="I319" s="43"/>
      <c r="J319"/>
      <c r="K319"/>
    </row>
    <row r="320" spans="1:11" ht="15">
      <c r="A320" s="9"/>
      <c r="B320" s="9"/>
      <c r="C320" s="9"/>
      <c r="D320" s="57"/>
      <c r="E320" s="57"/>
      <c r="F320" s="57"/>
      <c r="G320" s="57"/>
      <c r="H320" s="57"/>
      <c r="I320" s="58"/>
      <c r="J320"/>
      <c r="K320"/>
    </row>
    <row r="321" spans="1:11" ht="15">
      <c r="A321" s="59" t="s">
        <v>137</v>
      </c>
      <c r="B321" s="59"/>
      <c r="C321" s="59"/>
      <c r="D321" s="60">
        <f>D146+D303</f>
        <v>7870</v>
      </c>
      <c r="E321" s="61">
        <f t="shared" ref="E321:H321" si="56">E146+E303</f>
        <v>269.5</v>
      </c>
      <c r="F321" s="61">
        <f t="shared" si="56"/>
        <v>276.5</v>
      </c>
      <c r="G321" s="61">
        <f t="shared" si="56"/>
        <v>1172.5</v>
      </c>
      <c r="H321" s="61">
        <f t="shared" si="56"/>
        <v>8225</v>
      </c>
      <c r="I321" s="43"/>
      <c r="J321"/>
      <c r="K321"/>
    </row>
    <row r="322" spans="1:11" ht="15">
      <c r="A322" s="44"/>
      <c r="B322" s="44"/>
      <c r="C322" s="44"/>
      <c r="D322" s="52"/>
      <c r="E322" s="62"/>
      <c r="F322" s="62"/>
      <c r="G322" s="62"/>
      <c r="H322" s="62"/>
      <c r="I322" s="43"/>
      <c r="J322"/>
      <c r="K322"/>
    </row>
    <row r="323" spans="1:11" ht="15">
      <c r="A323" s="44"/>
      <c r="B323" s="44"/>
      <c r="C323" s="54" t="s">
        <v>99</v>
      </c>
      <c r="D323" s="55">
        <f>D321/10</f>
        <v>787</v>
      </c>
      <c r="E323" s="56">
        <f t="shared" ref="E323:H323" si="57">E321/10</f>
        <v>26.95</v>
      </c>
      <c r="F323" s="56">
        <f t="shared" si="57"/>
        <v>27.65</v>
      </c>
      <c r="G323" s="56">
        <f t="shared" si="57"/>
        <v>117.25</v>
      </c>
      <c r="H323" s="56">
        <f t="shared" si="57"/>
        <v>822.5</v>
      </c>
      <c r="I323" s="43"/>
      <c r="J323"/>
      <c r="K323"/>
    </row>
    <row r="324" spans="1:11" ht="15">
      <c r="A324" s="9"/>
      <c r="B324" s="9"/>
      <c r="C324" s="9"/>
      <c r="D324" s="57"/>
      <c r="E324" s="57"/>
      <c r="F324" s="57"/>
      <c r="G324" s="57"/>
      <c r="H324" s="57"/>
      <c r="I324" s="58"/>
      <c r="J324"/>
      <c r="K324"/>
    </row>
    <row r="325" spans="1:11" ht="15">
      <c r="A325" s="63" t="s">
        <v>138</v>
      </c>
      <c r="B325" s="63"/>
      <c r="C325" s="63"/>
      <c r="D325" s="64">
        <f>D150+D307</f>
        <v>3624</v>
      </c>
      <c r="E325" s="65">
        <f t="shared" ref="E325:H325" si="58">E150+E307</f>
        <v>115.5</v>
      </c>
      <c r="F325" s="65">
        <f t="shared" si="58"/>
        <v>118.5</v>
      </c>
      <c r="G325" s="65">
        <f t="shared" si="58"/>
        <v>502.5</v>
      </c>
      <c r="H325" s="65">
        <f t="shared" si="58"/>
        <v>3525</v>
      </c>
      <c r="I325" s="43"/>
      <c r="J325"/>
      <c r="K325"/>
    </row>
    <row r="326" spans="1:11" ht="15">
      <c r="A326" s="9"/>
      <c r="B326" s="9"/>
      <c r="C326" s="9"/>
      <c r="D326" s="9"/>
      <c r="E326" s="66"/>
      <c r="F326" s="66"/>
      <c r="G326" s="66"/>
      <c r="H326" s="66"/>
      <c r="I326" s="58"/>
      <c r="J326"/>
      <c r="K326"/>
    </row>
    <row r="327" spans="1:11" ht="15">
      <c r="A327" s="9"/>
      <c r="B327" s="9"/>
      <c r="C327" s="54" t="s">
        <v>99</v>
      </c>
      <c r="D327" s="67">
        <f>D325/10</f>
        <v>362.4</v>
      </c>
      <c r="E327" s="68">
        <f t="shared" ref="E327:H327" si="59">E325/10</f>
        <v>11.55</v>
      </c>
      <c r="F327" s="68">
        <f t="shared" si="59"/>
        <v>11.85</v>
      </c>
      <c r="G327" s="68">
        <f t="shared" si="59"/>
        <v>50.25</v>
      </c>
      <c r="H327" s="68">
        <f t="shared" si="59"/>
        <v>352.5</v>
      </c>
      <c r="I327" s="58"/>
      <c r="J327"/>
      <c r="K327"/>
    </row>
    <row r="328" spans="1:11" ht="15">
      <c r="A328" s="9"/>
      <c r="B328" s="9"/>
      <c r="C328" s="9"/>
      <c r="D328" s="9"/>
      <c r="E328" s="9"/>
      <c r="F328" s="9"/>
      <c r="G328" s="9"/>
      <c r="H328" s="9"/>
      <c r="I328" s="9"/>
      <c r="J328"/>
      <c r="K328"/>
    </row>
    <row r="329" spans="1:11" ht="15">
      <c r="A329" s="69" t="s">
        <v>139</v>
      </c>
      <c r="B329" s="69"/>
      <c r="C329" s="69"/>
      <c r="D329" s="70">
        <f>D154+D311</f>
        <v>16704</v>
      </c>
      <c r="E329" s="71">
        <f t="shared" ref="E329:H329" si="60">E154+E311</f>
        <v>577.5</v>
      </c>
      <c r="F329" s="71">
        <f t="shared" si="60"/>
        <v>592.5</v>
      </c>
      <c r="G329" s="71">
        <f t="shared" si="60"/>
        <v>2512.5</v>
      </c>
      <c r="H329" s="71">
        <f t="shared" si="60"/>
        <v>17625</v>
      </c>
      <c r="I329" s="43"/>
      <c r="J329"/>
      <c r="K329"/>
    </row>
    <row r="330" spans="1:11" ht="15">
      <c r="A330" s="9"/>
      <c r="B330" s="9"/>
      <c r="C330" s="9"/>
      <c r="D330" s="9"/>
      <c r="E330" s="66"/>
      <c r="F330" s="66"/>
      <c r="G330" s="66"/>
      <c r="H330" s="66"/>
      <c r="I330" s="9"/>
      <c r="J330"/>
      <c r="K330"/>
    </row>
    <row r="331" spans="1:11" ht="15">
      <c r="A331" s="72" t="s">
        <v>103</v>
      </c>
      <c r="B331" s="72"/>
      <c r="C331" s="72"/>
      <c r="D331" s="69"/>
      <c r="E331" s="73">
        <f>E319+E323+E327</f>
        <v>57.75</v>
      </c>
      <c r="F331" s="73">
        <f>F319+F323+F327</f>
        <v>59.25</v>
      </c>
      <c r="G331" s="73">
        <f t="shared" ref="G331:H331" si="61">G319+G323+G327</f>
        <v>251.25</v>
      </c>
      <c r="H331" s="73">
        <f t="shared" si="61"/>
        <v>1762.5</v>
      </c>
      <c r="I331" s="9"/>
      <c r="J331"/>
      <c r="K331"/>
    </row>
    <row r="332" spans="1:11">
      <c r="A332" s="44"/>
      <c r="B332" s="44"/>
      <c r="C332" s="44"/>
      <c r="D332" s="45"/>
      <c r="E332" s="46"/>
      <c r="F332" s="46"/>
      <c r="G332" s="46"/>
      <c r="H332" s="46"/>
      <c r="I332" s="47"/>
      <c r="J332" s="48"/>
      <c r="K332" s="48"/>
    </row>
    <row r="333" spans="1:11" ht="15">
      <c r="A333" s="9"/>
      <c r="B333" s="9"/>
      <c r="C333" s="9"/>
      <c r="D333" s="9"/>
      <c r="E333" s="35"/>
      <c r="F333" s="35"/>
      <c r="G333" s="35"/>
      <c r="H333" s="35"/>
      <c r="I333" s="11" t="s">
        <v>140</v>
      </c>
      <c r="J333"/>
      <c r="K333"/>
    </row>
    <row r="334" spans="1:11" ht="15">
      <c r="A334" s="8" t="s">
        <v>17</v>
      </c>
      <c r="B334" s="9"/>
      <c r="C334" s="10" t="s">
        <v>18</v>
      </c>
      <c r="D334" s="11" t="s">
        <v>19</v>
      </c>
      <c r="E334" s="36">
        <v>3</v>
      </c>
      <c r="F334" s="9"/>
      <c r="G334" s="11" t="s">
        <v>21</v>
      </c>
      <c r="H334" s="9" t="s">
        <v>22</v>
      </c>
      <c r="I334" s="9"/>
      <c r="J334"/>
      <c r="K334"/>
    </row>
    <row r="335" spans="1:11" ht="15">
      <c r="A335" s="12" t="s">
        <v>0</v>
      </c>
      <c r="B335" s="12" t="s">
        <v>23</v>
      </c>
      <c r="C335" s="12"/>
      <c r="D335" s="12" t="s">
        <v>24</v>
      </c>
      <c r="E335" s="13" t="s">
        <v>25</v>
      </c>
      <c r="F335" s="13"/>
      <c r="G335" s="13"/>
      <c r="H335" s="12" t="s">
        <v>26</v>
      </c>
      <c r="I335" s="12" t="s">
        <v>27</v>
      </c>
      <c r="J335" s="9"/>
      <c r="K335" s="9"/>
    </row>
    <row r="336" spans="1:11" ht="15">
      <c r="A336" s="14"/>
      <c r="B336" s="15"/>
      <c r="C336" s="16"/>
      <c r="D336" s="14"/>
      <c r="E336" s="17" t="s">
        <v>1</v>
      </c>
      <c r="F336" s="17" t="s">
        <v>2</v>
      </c>
      <c r="G336" s="17" t="s">
        <v>3</v>
      </c>
      <c r="H336" s="14"/>
      <c r="I336" s="14"/>
      <c r="J336" s="9"/>
      <c r="K336" s="9"/>
    </row>
    <row r="337" spans="1:11" ht="15">
      <c r="A337" s="18" t="s">
        <v>28</v>
      </c>
      <c r="B337" s="19"/>
      <c r="C337" s="19"/>
      <c r="D337" s="20"/>
      <c r="E337" s="20"/>
      <c r="F337" s="20"/>
      <c r="G337" s="20"/>
      <c r="H337" s="20"/>
      <c r="I337" s="21"/>
      <c r="J337"/>
      <c r="K337"/>
    </row>
    <row r="338" spans="1:11" ht="15">
      <c r="A338" s="9"/>
      <c r="B338" s="22" t="s">
        <v>29</v>
      </c>
      <c r="C338" s="22"/>
      <c r="D338" s="23">
        <v>10</v>
      </c>
      <c r="E338" s="24">
        <v>0.08</v>
      </c>
      <c r="F338" s="24">
        <v>0.01</v>
      </c>
      <c r="G338" s="24">
        <v>0.25</v>
      </c>
      <c r="H338" s="24">
        <v>1.41</v>
      </c>
      <c r="I338" s="24">
        <v>428</v>
      </c>
      <c r="J338"/>
      <c r="K338"/>
    </row>
    <row r="339" spans="1:11" ht="15.75" customHeight="1">
      <c r="A339" s="9"/>
      <c r="B339" s="22" t="s">
        <v>141</v>
      </c>
      <c r="C339" s="22"/>
      <c r="D339" s="23">
        <v>100</v>
      </c>
      <c r="E339" s="24">
        <v>10.54</v>
      </c>
      <c r="F339" s="24">
        <v>7.81</v>
      </c>
      <c r="G339" s="24">
        <v>3.34</v>
      </c>
      <c r="H339" s="24">
        <v>122.46</v>
      </c>
      <c r="I339" s="24">
        <v>110.03</v>
      </c>
      <c r="J339"/>
      <c r="K339"/>
    </row>
    <row r="340" spans="1:11" ht="15">
      <c r="A340" s="9"/>
      <c r="B340" s="22" t="s">
        <v>31</v>
      </c>
      <c r="C340" s="22"/>
      <c r="D340" s="23">
        <v>150</v>
      </c>
      <c r="E340" s="24">
        <v>7.32</v>
      </c>
      <c r="F340" s="24">
        <v>5.19</v>
      </c>
      <c r="G340" s="24">
        <v>32.130000000000003</v>
      </c>
      <c r="H340" s="24">
        <v>204.57</v>
      </c>
      <c r="I340" s="24">
        <v>254</v>
      </c>
      <c r="J340"/>
      <c r="K340"/>
    </row>
    <row r="341" spans="1:11" ht="15">
      <c r="A341" s="9"/>
      <c r="B341" s="22" t="s">
        <v>79</v>
      </c>
      <c r="C341" s="22"/>
      <c r="D341" s="23">
        <v>200</v>
      </c>
      <c r="E341" s="24">
        <v>2.73</v>
      </c>
      <c r="F341" s="24">
        <v>2.11</v>
      </c>
      <c r="G341" s="24">
        <v>20.87</v>
      </c>
      <c r="H341" s="24">
        <v>113.41</v>
      </c>
      <c r="I341" s="24">
        <v>345</v>
      </c>
      <c r="J341"/>
      <c r="K341"/>
    </row>
    <row r="342" spans="1:11" ht="15">
      <c r="A342" s="9"/>
      <c r="B342" s="22" t="s">
        <v>33</v>
      </c>
      <c r="C342" s="22"/>
      <c r="D342" s="23">
        <v>40</v>
      </c>
      <c r="E342" s="24">
        <v>3</v>
      </c>
      <c r="F342" s="24">
        <v>1.1599999999999999</v>
      </c>
      <c r="G342" s="24">
        <v>20.56</v>
      </c>
      <c r="H342" s="24">
        <v>113.2</v>
      </c>
      <c r="I342" s="24" t="s">
        <v>11</v>
      </c>
      <c r="J342"/>
      <c r="K342"/>
    </row>
    <row r="343" spans="1:11" ht="15">
      <c r="A343" s="9"/>
      <c r="B343" s="22" t="s">
        <v>13</v>
      </c>
      <c r="C343" s="22"/>
      <c r="D343" s="23">
        <v>20</v>
      </c>
      <c r="E343" s="24">
        <v>1.32</v>
      </c>
      <c r="F343" s="24">
        <v>0.25</v>
      </c>
      <c r="G343" s="24">
        <v>6.69</v>
      </c>
      <c r="H343" s="24">
        <v>34.159999999999997</v>
      </c>
      <c r="I343" s="25" t="s">
        <v>11</v>
      </c>
      <c r="J343"/>
      <c r="K343"/>
    </row>
    <row r="344" spans="1:11" ht="15">
      <c r="A344" s="26" t="s">
        <v>34</v>
      </c>
      <c r="B344" s="26"/>
      <c r="C344" s="26"/>
      <c r="D344" s="27">
        <f>SUM(D338:D343)</f>
        <v>520</v>
      </c>
      <c r="E344" s="27">
        <f t="shared" ref="E344:H344" si="62">SUM(E338:E343)</f>
        <v>24.99</v>
      </c>
      <c r="F344" s="27">
        <f t="shared" si="62"/>
        <v>16.529999999999998</v>
      </c>
      <c r="G344" s="27">
        <f t="shared" si="62"/>
        <v>83.84</v>
      </c>
      <c r="H344" s="27">
        <f t="shared" si="62"/>
        <v>589.21</v>
      </c>
      <c r="I344" s="29"/>
      <c r="J344"/>
      <c r="K344"/>
    </row>
    <row r="345" spans="1:11" ht="15">
      <c r="A345" s="18" t="s">
        <v>35</v>
      </c>
      <c r="B345" s="19"/>
      <c r="C345" s="19"/>
      <c r="D345" s="20"/>
      <c r="E345" s="20"/>
      <c r="F345" s="20"/>
      <c r="G345" s="20"/>
      <c r="H345" s="20"/>
      <c r="I345" s="21"/>
      <c r="J345"/>
      <c r="K345"/>
    </row>
    <row r="346" spans="1:11" ht="15">
      <c r="A346" s="9"/>
      <c r="B346" s="22" t="s">
        <v>142</v>
      </c>
      <c r="C346" s="22"/>
      <c r="D346" s="23">
        <v>60</v>
      </c>
      <c r="E346" s="24">
        <v>0.78</v>
      </c>
      <c r="F346" s="24">
        <v>5.33</v>
      </c>
      <c r="G346" s="24">
        <v>4.42</v>
      </c>
      <c r="H346" s="24">
        <v>74.95</v>
      </c>
      <c r="I346" s="24">
        <v>877.05</v>
      </c>
      <c r="J346"/>
      <c r="K346"/>
    </row>
    <row r="347" spans="1:11" ht="15">
      <c r="A347" s="9"/>
      <c r="B347" s="22" t="s">
        <v>81</v>
      </c>
      <c r="C347" s="22"/>
      <c r="D347" s="30">
        <v>210</v>
      </c>
      <c r="E347" s="24">
        <v>1.64</v>
      </c>
      <c r="F347" s="24">
        <v>5.88</v>
      </c>
      <c r="G347" s="24">
        <v>16.920000000000002</v>
      </c>
      <c r="H347" s="24">
        <v>109.16</v>
      </c>
      <c r="I347" s="24">
        <v>549.07000000000005</v>
      </c>
      <c r="J347"/>
      <c r="K347"/>
    </row>
    <row r="348" spans="1:11" ht="15">
      <c r="A348" s="9"/>
      <c r="B348" s="22" t="s">
        <v>143</v>
      </c>
      <c r="C348" s="22"/>
      <c r="D348" s="23">
        <v>90</v>
      </c>
      <c r="E348" s="24">
        <v>14.94</v>
      </c>
      <c r="F348" s="24">
        <v>10.119999999999999</v>
      </c>
      <c r="G348" s="24">
        <v>14.58</v>
      </c>
      <c r="H348" s="24">
        <v>232.93</v>
      </c>
      <c r="I348" s="24">
        <v>127.08</v>
      </c>
      <c r="J348"/>
      <c r="K348"/>
    </row>
    <row r="349" spans="1:11" ht="15">
      <c r="A349" s="9"/>
      <c r="B349" s="22" t="s">
        <v>15</v>
      </c>
      <c r="C349" s="22"/>
      <c r="D349" s="23">
        <v>150</v>
      </c>
      <c r="E349" s="24">
        <v>3.18</v>
      </c>
      <c r="F349" s="24">
        <v>4.38</v>
      </c>
      <c r="G349" s="24">
        <v>20.27</v>
      </c>
      <c r="H349" s="24">
        <v>132.68</v>
      </c>
      <c r="I349" s="24">
        <v>252</v>
      </c>
      <c r="J349"/>
      <c r="K349"/>
    </row>
    <row r="350" spans="1:11" ht="15">
      <c r="A350" s="9"/>
      <c r="B350" s="22" t="s">
        <v>40</v>
      </c>
      <c r="C350" s="22"/>
      <c r="D350" s="23">
        <v>200</v>
      </c>
      <c r="E350" s="24">
        <v>1</v>
      </c>
      <c r="F350" s="29"/>
      <c r="G350" s="24">
        <v>20.2</v>
      </c>
      <c r="H350" s="24">
        <v>84.8</v>
      </c>
      <c r="I350" s="24" t="s">
        <v>11</v>
      </c>
      <c r="J350"/>
      <c r="K350"/>
    </row>
    <row r="351" spans="1:11" ht="15">
      <c r="A351" s="9"/>
      <c r="B351" s="22" t="s">
        <v>12</v>
      </c>
      <c r="C351" s="22"/>
      <c r="D351" s="23">
        <v>65</v>
      </c>
      <c r="E351" s="24">
        <v>4.9400000000000004</v>
      </c>
      <c r="F351" s="24">
        <v>0.52</v>
      </c>
      <c r="G351" s="24">
        <v>31.98</v>
      </c>
      <c r="H351" s="24">
        <v>152.36000000000001</v>
      </c>
      <c r="I351" s="24" t="s">
        <v>11</v>
      </c>
      <c r="J351"/>
      <c r="K351"/>
    </row>
    <row r="352" spans="1:11" ht="15">
      <c r="A352" s="9"/>
      <c r="B352" s="22" t="s">
        <v>13</v>
      </c>
      <c r="C352" s="22"/>
      <c r="D352" s="23">
        <v>20</v>
      </c>
      <c r="E352" s="24">
        <v>1.32</v>
      </c>
      <c r="F352" s="24">
        <v>0.25</v>
      </c>
      <c r="G352" s="24">
        <v>6.69</v>
      </c>
      <c r="H352" s="24">
        <v>34.159999999999997</v>
      </c>
      <c r="I352" s="25" t="s">
        <v>11</v>
      </c>
      <c r="J352"/>
      <c r="K352"/>
    </row>
    <row r="353" spans="1:11" ht="15">
      <c r="A353" s="26" t="s">
        <v>41</v>
      </c>
      <c r="B353" s="26"/>
      <c r="C353" s="26"/>
      <c r="D353" s="31">
        <f>SUM(D346:D352)</f>
        <v>795</v>
      </c>
      <c r="E353" s="38">
        <f t="shared" ref="E353:H353" si="63">SUM(E346:E352)</f>
        <v>27.8</v>
      </c>
      <c r="F353" s="38">
        <f t="shared" si="63"/>
        <v>26.479999999999997</v>
      </c>
      <c r="G353" s="38">
        <f t="shared" si="63"/>
        <v>115.06</v>
      </c>
      <c r="H353" s="38">
        <f t="shared" si="63"/>
        <v>821.04</v>
      </c>
      <c r="I353" s="29"/>
      <c r="J353"/>
      <c r="K353"/>
    </row>
    <row r="354" spans="1:11" ht="15">
      <c r="A354" s="18" t="s">
        <v>42</v>
      </c>
      <c r="B354" s="19"/>
      <c r="C354" s="19"/>
      <c r="D354" s="20"/>
      <c r="E354" s="20"/>
      <c r="F354" s="20"/>
      <c r="G354" s="20"/>
      <c r="H354" s="20"/>
      <c r="I354" s="21"/>
      <c r="J354"/>
      <c r="K354"/>
    </row>
    <row r="355" spans="1:11" ht="15">
      <c r="A355" s="9"/>
      <c r="B355" s="22" t="s">
        <v>73</v>
      </c>
      <c r="C355" s="22"/>
      <c r="D355" s="23">
        <v>60</v>
      </c>
      <c r="E355" s="24">
        <v>6.53</v>
      </c>
      <c r="F355" s="24">
        <v>12.08</v>
      </c>
      <c r="G355" s="24">
        <v>37.08</v>
      </c>
      <c r="H355" s="24">
        <v>283.43</v>
      </c>
      <c r="I355" s="24" t="s">
        <v>74</v>
      </c>
      <c r="J355"/>
      <c r="K355"/>
    </row>
    <row r="356" spans="1:11" ht="15">
      <c r="A356" s="9"/>
      <c r="B356" s="22" t="s">
        <v>44</v>
      </c>
      <c r="C356" s="22"/>
      <c r="D356" s="23">
        <v>200</v>
      </c>
      <c r="E356" s="24">
        <v>5.8</v>
      </c>
      <c r="F356" s="24">
        <v>6.4</v>
      </c>
      <c r="G356" s="24">
        <v>9.4</v>
      </c>
      <c r="H356" s="24">
        <v>118.4</v>
      </c>
      <c r="I356" s="24" t="s">
        <v>11</v>
      </c>
      <c r="J356"/>
      <c r="K356"/>
    </row>
    <row r="357" spans="1:11" ht="15">
      <c r="A357" s="9"/>
      <c r="B357" s="22" t="s">
        <v>46</v>
      </c>
      <c r="C357" s="22"/>
      <c r="D357" s="23">
        <v>100</v>
      </c>
      <c r="E357" s="24">
        <v>0.4</v>
      </c>
      <c r="F357" s="24">
        <v>0.4</v>
      </c>
      <c r="G357" s="24">
        <v>9.8000000000000007</v>
      </c>
      <c r="H357" s="24">
        <v>44.4</v>
      </c>
      <c r="I357" s="24" t="s">
        <v>96</v>
      </c>
      <c r="J357"/>
      <c r="K357"/>
    </row>
    <row r="358" spans="1:11" ht="15.75" customHeight="1">
      <c r="A358" s="26" t="s">
        <v>48</v>
      </c>
      <c r="B358" s="26"/>
      <c r="C358" s="26"/>
      <c r="D358" s="32">
        <f>SUM(D355:D357)</f>
        <v>360</v>
      </c>
      <c r="E358" s="32">
        <f t="shared" ref="E358:H358" si="64">SUM(E355:E357)</f>
        <v>12.73</v>
      </c>
      <c r="F358" s="32">
        <f t="shared" si="64"/>
        <v>18.88</v>
      </c>
      <c r="G358" s="32">
        <f t="shared" si="64"/>
        <v>56.28</v>
      </c>
      <c r="H358" s="32">
        <f t="shared" si="64"/>
        <v>446.23</v>
      </c>
      <c r="I358" s="29"/>
      <c r="J358"/>
      <c r="K358"/>
    </row>
    <row r="359" spans="1:11" ht="21" customHeight="1">
      <c r="A359" s="26" t="s">
        <v>49</v>
      </c>
      <c r="B359" s="26"/>
      <c r="C359" s="26"/>
      <c r="D359" s="33">
        <f>D344+D353+D358</f>
        <v>1675</v>
      </c>
      <c r="E359" s="34">
        <f t="shared" ref="E359:H359" si="65">E344+E353+E358</f>
        <v>65.52</v>
      </c>
      <c r="F359" s="34">
        <f t="shared" si="65"/>
        <v>61.889999999999986</v>
      </c>
      <c r="G359" s="34">
        <f t="shared" si="65"/>
        <v>255.18</v>
      </c>
      <c r="H359" s="34">
        <f t="shared" si="65"/>
        <v>1856.48</v>
      </c>
      <c r="I359" s="29"/>
      <c r="J359"/>
      <c r="K359"/>
    </row>
    <row r="360" spans="1:11" ht="15">
      <c r="A360" s="9"/>
      <c r="B360" s="9"/>
      <c r="C360" s="9"/>
      <c r="D360" s="9"/>
      <c r="E360" s="35"/>
      <c r="F360" s="35"/>
      <c r="G360" s="35"/>
      <c r="H360" s="35"/>
      <c r="I360" s="11" t="s">
        <v>144</v>
      </c>
      <c r="J360"/>
      <c r="K360"/>
    </row>
    <row r="361" spans="1:11" ht="15">
      <c r="A361" s="8" t="s">
        <v>17</v>
      </c>
      <c r="B361" s="9"/>
      <c r="C361" s="10" t="s">
        <v>18</v>
      </c>
      <c r="D361" s="11" t="s">
        <v>19</v>
      </c>
      <c r="E361" s="36">
        <v>3</v>
      </c>
      <c r="F361" s="9"/>
      <c r="G361" s="11" t="s">
        <v>21</v>
      </c>
      <c r="H361" s="9" t="s">
        <v>51</v>
      </c>
      <c r="I361" s="9"/>
      <c r="J361"/>
      <c r="K361"/>
    </row>
    <row r="362" spans="1:11" ht="15">
      <c r="A362" s="12" t="s">
        <v>0</v>
      </c>
      <c r="B362" s="12" t="s">
        <v>23</v>
      </c>
      <c r="C362" s="12"/>
      <c r="D362" s="12" t="s">
        <v>24</v>
      </c>
      <c r="E362" s="13" t="s">
        <v>25</v>
      </c>
      <c r="F362" s="13"/>
      <c r="G362" s="13"/>
      <c r="H362" s="12" t="s">
        <v>26</v>
      </c>
      <c r="I362" s="12" t="s">
        <v>27</v>
      </c>
      <c r="J362" s="9"/>
      <c r="K362" s="9"/>
    </row>
    <row r="363" spans="1:11" ht="15">
      <c r="A363" s="14"/>
      <c r="B363" s="15"/>
      <c r="C363" s="16"/>
      <c r="D363" s="14"/>
      <c r="E363" s="17" t="s">
        <v>1</v>
      </c>
      <c r="F363" s="17" t="s">
        <v>2</v>
      </c>
      <c r="G363" s="17" t="s">
        <v>3</v>
      </c>
      <c r="H363" s="14"/>
      <c r="I363" s="14"/>
      <c r="J363" s="9"/>
      <c r="K363" s="9"/>
    </row>
    <row r="364" spans="1:11" ht="15">
      <c r="A364" s="18" t="s">
        <v>28</v>
      </c>
      <c r="B364" s="19"/>
      <c r="C364" s="19"/>
      <c r="D364" s="20"/>
      <c r="E364" s="20"/>
      <c r="F364" s="20"/>
      <c r="G364" s="20"/>
      <c r="H364" s="20"/>
      <c r="I364" s="21"/>
      <c r="J364"/>
      <c r="K364"/>
    </row>
    <row r="365" spans="1:11" ht="15">
      <c r="A365" s="9"/>
      <c r="B365" s="22" t="s">
        <v>89</v>
      </c>
      <c r="C365" s="22"/>
      <c r="D365" s="23">
        <v>155</v>
      </c>
      <c r="E365" s="24">
        <v>3.01</v>
      </c>
      <c r="F365" s="24">
        <v>5.73</v>
      </c>
      <c r="G365" s="24">
        <v>20.11</v>
      </c>
      <c r="H365" s="24">
        <v>144.05000000000001</v>
      </c>
      <c r="I365" s="37">
        <v>1004</v>
      </c>
      <c r="J365"/>
      <c r="K365"/>
    </row>
    <row r="366" spans="1:11" ht="15">
      <c r="A366" s="9"/>
      <c r="B366" s="22" t="s">
        <v>145</v>
      </c>
      <c r="C366" s="22"/>
      <c r="D366" s="23">
        <v>85</v>
      </c>
      <c r="E366" s="24">
        <v>8.86</v>
      </c>
      <c r="F366" s="24">
        <v>12.28</v>
      </c>
      <c r="G366" s="24">
        <v>1.25</v>
      </c>
      <c r="H366" s="24">
        <v>151</v>
      </c>
      <c r="I366" s="24">
        <v>192.01</v>
      </c>
      <c r="J366"/>
      <c r="K366"/>
    </row>
    <row r="367" spans="1:11" ht="15">
      <c r="A367" s="9"/>
      <c r="B367" s="22" t="s">
        <v>146</v>
      </c>
      <c r="C367" s="22"/>
      <c r="D367" s="23">
        <v>200</v>
      </c>
      <c r="E367" s="24">
        <v>1.4</v>
      </c>
      <c r="F367" s="29">
        <v>0.4</v>
      </c>
      <c r="G367" s="24">
        <v>22.8</v>
      </c>
      <c r="H367" s="24">
        <v>100.4</v>
      </c>
      <c r="I367" s="24" t="s">
        <v>11</v>
      </c>
      <c r="J367"/>
      <c r="K367"/>
    </row>
    <row r="368" spans="1:11" ht="15">
      <c r="A368" s="9"/>
      <c r="B368" s="22" t="s">
        <v>33</v>
      </c>
      <c r="C368" s="22"/>
      <c r="D368" s="23">
        <v>40</v>
      </c>
      <c r="E368" s="24">
        <v>3</v>
      </c>
      <c r="F368" s="24">
        <v>1.1599999999999999</v>
      </c>
      <c r="G368" s="24">
        <v>20.56</v>
      </c>
      <c r="H368" s="24">
        <v>113.2</v>
      </c>
      <c r="I368" s="24" t="s">
        <v>11</v>
      </c>
      <c r="J368"/>
      <c r="K368"/>
    </row>
    <row r="369" spans="1:11" ht="15">
      <c r="A369" s="9"/>
      <c r="B369" s="22" t="s">
        <v>13</v>
      </c>
      <c r="C369" s="22"/>
      <c r="D369" s="23">
        <v>20</v>
      </c>
      <c r="E369" s="24">
        <v>1.32</v>
      </c>
      <c r="F369" s="24">
        <v>0.25</v>
      </c>
      <c r="G369" s="24">
        <v>6.69</v>
      </c>
      <c r="H369" s="24">
        <v>34.159999999999997</v>
      </c>
      <c r="I369" s="25" t="s">
        <v>11</v>
      </c>
      <c r="J369"/>
      <c r="K369"/>
    </row>
    <row r="370" spans="1:11" ht="15">
      <c r="A370" s="26" t="s">
        <v>34</v>
      </c>
      <c r="B370" s="26"/>
      <c r="C370" s="26"/>
      <c r="D370" s="27">
        <f>SUM(D365:D369)</f>
        <v>500</v>
      </c>
      <c r="E370" s="28">
        <f>SUM(E365:E369)</f>
        <v>17.59</v>
      </c>
      <c r="F370" s="28">
        <f>SUM(F365:F369)</f>
        <v>19.819999999999997</v>
      </c>
      <c r="G370" s="28">
        <f t="shared" ref="G370:H370" si="66">SUM(G365:G369)</f>
        <v>71.41</v>
      </c>
      <c r="H370" s="28">
        <f t="shared" si="66"/>
        <v>542.81000000000006</v>
      </c>
      <c r="I370" s="29"/>
      <c r="J370"/>
      <c r="K370"/>
    </row>
    <row r="371" spans="1:11" ht="15">
      <c r="A371" s="18" t="s">
        <v>35</v>
      </c>
      <c r="B371" s="19"/>
      <c r="C371" s="19"/>
      <c r="D371" s="20"/>
      <c r="E371" s="20"/>
      <c r="F371" s="20"/>
      <c r="G371" s="20"/>
      <c r="H371" s="20"/>
      <c r="I371" s="21"/>
      <c r="J371"/>
      <c r="K371"/>
    </row>
    <row r="372" spans="1:11" ht="15">
      <c r="A372" s="9"/>
      <c r="B372" s="22" t="s">
        <v>106</v>
      </c>
      <c r="C372" s="22"/>
      <c r="D372" s="23">
        <v>60</v>
      </c>
      <c r="E372" s="24">
        <v>0.44</v>
      </c>
      <c r="F372" s="24">
        <v>5.33</v>
      </c>
      <c r="G372" s="24">
        <v>1.37</v>
      </c>
      <c r="H372" s="24">
        <v>55.19</v>
      </c>
      <c r="I372" s="24">
        <v>422.01</v>
      </c>
      <c r="J372"/>
      <c r="K372"/>
    </row>
    <row r="373" spans="1:11" ht="15">
      <c r="A373" s="9"/>
      <c r="B373" s="22" t="s">
        <v>70</v>
      </c>
      <c r="C373" s="22"/>
      <c r="D373" s="23">
        <v>200</v>
      </c>
      <c r="E373" s="24">
        <v>4.07</v>
      </c>
      <c r="F373" s="24">
        <v>3.81</v>
      </c>
      <c r="G373" s="24">
        <v>19.32</v>
      </c>
      <c r="H373" s="24">
        <v>118.65</v>
      </c>
      <c r="I373" s="37">
        <v>1026</v>
      </c>
      <c r="J373"/>
      <c r="K373"/>
    </row>
    <row r="374" spans="1:11" ht="15">
      <c r="A374" s="9"/>
      <c r="B374" s="22" t="s">
        <v>147</v>
      </c>
      <c r="C374" s="22"/>
      <c r="D374" s="23">
        <v>90</v>
      </c>
      <c r="E374" s="24">
        <v>16.84</v>
      </c>
      <c r="F374" s="24">
        <v>11.26</v>
      </c>
      <c r="G374" s="24">
        <v>15.99</v>
      </c>
      <c r="H374" s="24">
        <v>258.26</v>
      </c>
      <c r="I374" s="24">
        <v>775.01</v>
      </c>
      <c r="J374"/>
      <c r="K374"/>
    </row>
    <row r="375" spans="1:11" ht="15">
      <c r="A375" s="9"/>
      <c r="B375" s="22" t="s">
        <v>148</v>
      </c>
      <c r="C375" s="22"/>
      <c r="D375" s="23">
        <v>150</v>
      </c>
      <c r="E375" s="24">
        <v>3.22</v>
      </c>
      <c r="F375" s="24">
        <v>3.39</v>
      </c>
      <c r="G375" s="24">
        <v>8.93</v>
      </c>
      <c r="H375" s="24">
        <v>78.8</v>
      </c>
      <c r="I375" s="24">
        <v>226</v>
      </c>
      <c r="J375"/>
      <c r="K375"/>
    </row>
    <row r="376" spans="1:11" ht="15">
      <c r="A376" s="9"/>
      <c r="B376" s="22" t="s">
        <v>60</v>
      </c>
      <c r="C376" s="22"/>
      <c r="D376" s="23">
        <v>200</v>
      </c>
      <c r="E376" s="24">
        <v>0.38</v>
      </c>
      <c r="F376" s="29"/>
      <c r="G376" s="24">
        <v>28.9</v>
      </c>
      <c r="H376" s="24">
        <v>117.11</v>
      </c>
      <c r="I376" s="24">
        <v>374</v>
      </c>
      <c r="J376"/>
      <c r="K376"/>
    </row>
    <row r="377" spans="1:11" ht="15">
      <c r="A377" s="9"/>
      <c r="B377" s="22" t="s">
        <v>12</v>
      </c>
      <c r="C377" s="22"/>
      <c r="D377" s="23">
        <v>50</v>
      </c>
      <c r="E377" s="24">
        <v>3.8</v>
      </c>
      <c r="F377" s="24">
        <v>0.4</v>
      </c>
      <c r="G377" s="24">
        <v>24.6</v>
      </c>
      <c r="H377" s="24">
        <v>117.2</v>
      </c>
      <c r="I377" s="24" t="s">
        <v>11</v>
      </c>
      <c r="J377"/>
      <c r="K377"/>
    </row>
    <row r="378" spans="1:11" ht="15">
      <c r="A378" s="9"/>
      <c r="B378" s="22" t="s">
        <v>13</v>
      </c>
      <c r="C378" s="22"/>
      <c r="D378" s="23">
        <v>30</v>
      </c>
      <c r="E378" s="24">
        <v>1.98</v>
      </c>
      <c r="F378" s="24">
        <v>0.37</v>
      </c>
      <c r="G378" s="24">
        <v>10.029999999999999</v>
      </c>
      <c r="H378" s="24">
        <v>51.24</v>
      </c>
      <c r="I378" s="25" t="s">
        <v>11</v>
      </c>
      <c r="J378"/>
      <c r="K378"/>
    </row>
    <row r="379" spans="1:11" ht="15.75" customHeight="1">
      <c r="A379" s="26" t="s">
        <v>41</v>
      </c>
      <c r="B379" s="26"/>
      <c r="C379" s="26"/>
      <c r="D379" s="31">
        <f>SUM(D372:D378)</f>
        <v>780</v>
      </c>
      <c r="E379" s="38">
        <f t="shared" ref="E379:H379" si="67">SUM(E372:E378)</f>
        <v>30.73</v>
      </c>
      <c r="F379" s="38">
        <f t="shared" si="67"/>
        <v>24.56</v>
      </c>
      <c r="G379" s="38">
        <f t="shared" si="67"/>
        <v>109.13999999999999</v>
      </c>
      <c r="H379" s="38">
        <f t="shared" si="67"/>
        <v>796.45</v>
      </c>
      <c r="I379" s="29"/>
      <c r="J379"/>
      <c r="K379"/>
    </row>
    <row r="380" spans="1:11" ht="15">
      <c r="A380" s="18" t="s">
        <v>42</v>
      </c>
      <c r="B380" s="19"/>
      <c r="C380" s="19"/>
      <c r="D380" s="20"/>
      <c r="E380" s="20"/>
      <c r="F380" s="20"/>
      <c r="G380" s="20"/>
      <c r="H380" s="20"/>
      <c r="I380" s="21"/>
      <c r="J380"/>
      <c r="K380"/>
    </row>
    <row r="381" spans="1:11" ht="15">
      <c r="A381" s="9"/>
      <c r="B381" s="22" t="s">
        <v>149</v>
      </c>
      <c r="C381" s="22"/>
      <c r="D381" s="23">
        <v>50</v>
      </c>
      <c r="E381" s="24">
        <v>15.55</v>
      </c>
      <c r="F381" s="24">
        <v>9.9600000000000009</v>
      </c>
      <c r="G381" s="24">
        <v>17.03</v>
      </c>
      <c r="H381" s="24">
        <v>221.33</v>
      </c>
      <c r="I381" s="24">
        <v>235</v>
      </c>
      <c r="J381"/>
      <c r="K381"/>
    </row>
    <row r="382" spans="1:11" ht="15">
      <c r="A382" s="9"/>
      <c r="B382" s="22" t="s">
        <v>32</v>
      </c>
      <c r="C382" s="22"/>
      <c r="D382" s="23">
        <v>200</v>
      </c>
      <c r="E382" s="24">
        <v>1.55</v>
      </c>
      <c r="F382" s="24">
        <v>1.37</v>
      </c>
      <c r="G382" s="24">
        <v>20.37</v>
      </c>
      <c r="H382" s="24">
        <v>99.98</v>
      </c>
      <c r="I382" s="24">
        <v>349.01</v>
      </c>
      <c r="J382"/>
      <c r="K382"/>
    </row>
    <row r="383" spans="1:11" ht="15">
      <c r="A383" s="9"/>
      <c r="B383" s="22" t="s">
        <v>61</v>
      </c>
      <c r="C383" s="22"/>
      <c r="D383" s="23">
        <v>100</v>
      </c>
      <c r="E383" s="24">
        <v>0.8</v>
      </c>
      <c r="F383" s="24">
        <v>0.2</v>
      </c>
      <c r="G383" s="24">
        <v>7.5</v>
      </c>
      <c r="H383" s="24">
        <v>35</v>
      </c>
      <c r="I383" s="24">
        <v>563</v>
      </c>
      <c r="J383"/>
      <c r="K383"/>
    </row>
    <row r="384" spans="1:11" ht="15">
      <c r="A384" s="26" t="s">
        <v>48</v>
      </c>
      <c r="B384" s="26"/>
      <c r="C384" s="26"/>
      <c r="D384" s="32">
        <f>SUM(D381:D383)</f>
        <v>350</v>
      </c>
      <c r="E384" s="39">
        <f t="shared" ref="E384:H384" si="68">SUM(E381:E383)</f>
        <v>17.900000000000002</v>
      </c>
      <c r="F384" s="39">
        <f t="shared" si="68"/>
        <v>11.530000000000001</v>
      </c>
      <c r="G384" s="39">
        <f t="shared" si="68"/>
        <v>44.900000000000006</v>
      </c>
      <c r="H384" s="39">
        <f t="shared" si="68"/>
        <v>356.31</v>
      </c>
      <c r="I384" s="29"/>
      <c r="J384"/>
      <c r="K384"/>
    </row>
    <row r="385" spans="1:11" ht="15">
      <c r="A385" s="26" t="s">
        <v>49</v>
      </c>
      <c r="B385" s="26"/>
      <c r="C385" s="26"/>
      <c r="D385" s="33">
        <f>D370+D379+D384</f>
        <v>1630</v>
      </c>
      <c r="E385" s="34">
        <f t="shared" ref="E385:H385" si="69">E370+E379+E384</f>
        <v>66.22</v>
      </c>
      <c r="F385" s="34">
        <f t="shared" si="69"/>
        <v>55.91</v>
      </c>
      <c r="G385" s="34">
        <f t="shared" si="69"/>
        <v>225.45</v>
      </c>
      <c r="H385" s="34">
        <f t="shared" si="69"/>
        <v>1695.5700000000002</v>
      </c>
      <c r="I385" s="29"/>
      <c r="J385" s="9"/>
      <c r="K385" s="9"/>
    </row>
    <row r="386" spans="1:11" ht="15">
      <c r="A386" s="9"/>
      <c r="B386" s="9"/>
      <c r="C386" s="9"/>
      <c r="D386" s="9"/>
      <c r="E386" s="35"/>
      <c r="F386" s="35"/>
      <c r="G386" s="35"/>
      <c r="H386" s="35"/>
      <c r="I386" s="11" t="s">
        <v>150</v>
      </c>
      <c r="J386"/>
      <c r="K386"/>
    </row>
    <row r="387" spans="1:11" ht="15">
      <c r="A387" s="8" t="s">
        <v>17</v>
      </c>
      <c r="B387" s="9"/>
      <c r="C387" s="10" t="s">
        <v>18</v>
      </c>
      <c r="D387" s="11" t="s">
        <v>19</v>
      </c>
      <c r="E387" s="36">
        <v>3</v>
      </c>
      <c r="F387" s="9"/>
      <c r="G387" s="11" t="s">
        <v>21</v>
      </c>
      <c r="H387" s="9" t="s">
        <v>65</v>
      </c>
      <c r="I387" s="9"/>
      <c r="J387"/>
      <c r="K387"/>
    </row>
    <row r="388" spans="1:11" ht="15">
      <c r="A388" s="12" t="s">
        <v>0</v>
      </c>
      <c r="B388" s="12" t="s">
        <v>23</v>
      </c>
      <c r="C388" s="12"/>
      <c r="D388" s="12" t="s">
        <v>24</v>
      </c>
      <c r="E388" s="13" t="s">
        <v>25</v>
      </c>
      <c r="F388" s="13"/>
      <c r="G388" s="13"/>
      <c r="H388" s="12" t="s">
        <v>26</v>
      </c>
      <c r="I388" s="12" t="s">
        <v>27</v>
      </c>
      <c r="J388" s="9"/>
      <c r="K388" s="9"/>
    </row>
    <row r="389" spans="1:11" ht="15">
      <c r="A389" s="14"/>
      <c r="B389" s="15"/>
      <c r="C389" s="16"/>
      <c r="D389" s="14"/>
      <c r="E389" s="17" t="s">
        <v>1</v>
      </c>
      <c r="F389" s="17" t="s">
        <v>2</v>
      </c>
      <c r="G389" s="17" t="s">
        <v>3</v>
      </c>
      <c r="H389" s="14"/>
      <c r="I389" s="14"/>
      <c r="J389" s="9"/>
      <c r="K389" s="9"/>
    </row>
    <row r="390" spans="1:11" ht="15">
      <c r="A390" s="18" t="s">
        <v>28</v>
      </c>
      <c r="B390" s="19"/>
      <c r="C390" s="19"/>
      <c r="D390" s="20"/>
      <c r="E390" s="20"/>
      <c r="F390" s="20"/>
      <c r="G390" s="20"/>
      <c r="H390" s="20"/>
      <c r="I390" s="21"/>
      <c r="J390"/>
      <c r="K390"/>
    </row>
    <row r="391" spans="1:11" ht="15">
      <c r="A391" s="9"/>
      <c r="B391" s="22" t="s">
        <v>36</v>
      </c>
      <c r="C391" s="22"/>
      <c r="D391" s="23">
        <v>15</v>
      </c>
      <c r="E391" s="24">
        <v>0.17</v>
      </c>
      <c r="F391" s="24">
        <v>0.03</v>
      </c>
      <c r="G391" s="24">
        <v>0.56999999999999995</v>
      </c>
      <c r="H391" s="24">
        <v>3.21</v>
      </c>
      <c r="I391" s="24" t="s">
        <v>11</v>
      </c>
      <c r="J391"/>
      <c r="K391"/>
    </row>
    <row r="392" spans="1:11" ht="15">
      <c r="A392" s="9"/>
      <c r="B392" s="22" t="s">
        <v>151</v>
      </c>
      <c r="C392" s="22"/>
      <c r="D392" s="23">
        <v>90</v>
      </c>
      <c r="E392" s="24">
        <v>6.61</v>
      </c>
      <c r="F392" s="24">
        <v>23.68</v>
      </c>
      <c r="G392" s="24">
        <v>10.94</v>
      </c>
      <c r="H392" s="24">
        <v>219.24</v>
      </c>
      <c r="I392" s="24">
        <v>497.01</v>
      </c>
      <c r="J392"/>
      <c r="K392"/>
    </row>
    <row r="393" spans="1:11" ht="15">
      <c r="A393" s="9"/>
      <c r="B393" s="22" t="s">
        <v>59</v>
      </c>
      <c r="C393" s="22"/>
      <c r="D393" s="23">
        <v>150</v>
      </c>
      <c r="E393" s="24">
        <v>3.51</v>
      </c>
      <c r="F393" s="24">
        <v>3.99</v>
      </c>
      <c r="G393" s="24">
        <v>35.4</v>
      </c>
      <c r="H393" s="24">
        <v>191.49</v>
      </c>
      <c r="I393" s="25">
        <v>1003.01</v>
      </c>
      <c r="J393"/>
      <c r="K393"/>
    </row>
    <row r="394" spans="1:11" ht="15">
      <c r="A394" s="9"/>
      <c r="B394" s="22" t="s">
        <v>68</v>
      </c>
      <c r="C394" s="22"/>
      <c r="D394" s="30">
        <v>200</v>
      </c>
      <c r="E394" s="24">
        <v>0.44</v>
      </c>
      <c r="F394" s="24">
        <v>0.1</v>
      </c>
      <c r="G394" s="24">
        <v>18.55</v>
      </c>
      <c r="H394" s="24">
        <v>76.62</v>
      </c>
      <c r="I394" s="24">
        <v>350.2</v>
      </c>
      <c r="J394"/>
      <c r="K394"/>
    </row>
    <row r="395" spans="1:11" ht="15">
      <c r="A395" s="9"/>
      <c r="B395" s="22" t="s">
        <v>33</v>
      </c>
      <c r="C395" s="22"/>
      <c r="D395" s="23">
        <v>40</v>
      </c>
      <c r="E395" s="24">
        <v>3</v>
      </c>
      <c r="F395" s="24">
        <v>1.1599999999999999</v>
      </c>
      <c r="G395" s="24">
        <v>20.56</v>
      </c>
      <c r="H395" s="24">
        <v>113.2</v>
      </c>
      <c r="I395" s="24" t="s">
        <v>11</v>
      </c>
      <c r="J395"/>
      <c r="K395"/>
    </row>
    <row r="396" spans="1:11" ht="15">
      <c r="A396" s="9"/>
      <c r="B396" s="22" t="s">
        <v>13</v>
      </c>
      <c r="C396" s="22"/>
      <c r="D396" s="23">
        <v>20</v>
      </c>
      <c r="E396" s="24">
        <v>1.32</v>
      </c>
      <c r="F396" s="24">
        <v>0.25</v>
      </c>
      <c r="G396" s="24">
        <v>6.69</v>
      </c>
      <c r="H396" s="24">
        <v>34.159999999999997</v>
      </c>
      <c r="I396" s="25" t="s">
        <v>11</v>
      </c>
      <c r="J396"/>
      <c r="K396"/>
    </row>
    <row r="397" spans="1:11" ht="15">
      <c r="A397" s="26" t="s">
        <v>34</v>
      </c>
      <c r="B397" s="26"/>
      <c r="C397" s="26"/>
      <c r="D397" s="27">
        <f>SUM(D391:D396)</f>
        <v>515</v>
      </c>
      <c r="E397" s="28">
        <f t="shared" ref="E397:H397" si="70">SUM(E391:E396)</f>
        <v>15.049999999999999</v>
      </c>
      <c r="F397" s="28">
        <f t="shared" si="70"/>
        <v>29.210000000000004</v>
      </c>
      <c r="G397" s="28">
        <f t="shared" si="70"/>
        <v>92.71</v>
      </c>
      <c r="H397" s="28">
        <f t="shared" si="70"/>
        <v>637.92000000000007</v>
      </c>
      <c r="I397" s="29"/>
      <c r="J397"/>
      <c r="K397"/>
    </row>
    <row r="398" spans="1:11" ht="15">
      <c r="A398" s="18" t="s">
        <v>35</v>
      </c>
      <c r="B398" s="19"/>
      <c r="C398" s="19"/>
      <c r="D398" s="20"/>
      <c r="E398" s="20"/>
      <c r="F398" s="20"/>
      <c r="G398" s="20"/>
      <c r="H398" s="20"/>
      <c r="I398" s="21"/>
      <c r="J398"/>
      <c r="K398"/>
    </row>
    <row r="399" spans="1:11" ht="13.5" customHeight="1">
      <c r="A399" s="9"/>
      <c r="B399" s="22" t="s">
        <v>29</v>
      </c>
      <c r="C399" s="22"/>
      <c r="D399" s="23">
        <v>60</v>
      </c>
      <c r="E399" s="24">
        <v>0.48</v>
      </c>
      <c r="F399" s="24">
        <v>0.06</v>
      </c>
      <c r="G399" s="24">
        <v>1.5</v>
      </c>
      <c r="H399" s="24">
        <v>8.4600000000000009</v>
      </c>
      <c r="I399" s="24">
        <v>428</v>
      </c>
      <c r="J399"/>
      <c r="K399"/>
    </row>
    <row r="400" spans="1:11" ht="13.5" customHeight="1">
      <c r="A400" s="9"/>
      <c r="B400" s="22" t="s">
        <v>91</v>
      </c>
      <c r="C400" s="22"/>
      <c r="D400" s="30">
        <v>210</v>
      </c>
      <c r="E400" s="24">
        <v>1.53</v>
      </c>
      <c r="F400" s="24">
        <v>5.85</v>
      </c>
      <c r="G400" s="24">
        <v>17.72</v>
      </c>
      <c r="H400" s="24">
        <v>109.85</v>
      </c>
      <c r="I400" s="24">
        <v>110.04</v>
      </c>
      <c r="J400"/>
      <c r="K400"/>
    </row>
    <row r="401" spans="1:11" ht="15">
      <c r="A401" s="9"/>
      <c r="B401" s="22" t="s">
        <v>152</v>
      </c>
      <c r="C401" s="22"/>
      <c r="D401" s="23">
        <v>90</v>
      </c>
      <c r="E401" s="24">
        <v>7.7</v>
      </c>
      <c r="F401" s="24">
        <v>17.89</v>
      </c>
      <c r="G401" s="24">
        <v>11.32</v>
      </c>
      <c r="H401" s="24">
        <v>230.06</v>
      </c>
      <c r="I401" s="24">
        <v>73.06</v>
      </c>
      <c r="J401"/>
      <c r="K401"/>
    </row>
    <row r="402" spans="1:11" ht="15">
      <c r="A402" s="9"/>
      <c r="B402" s="22" t="s">
        <v>67</v>
      </c>
      <c r="C402" s="22"/>
      <c r="D402" s="23">
        <v>150</v>
      </c>
      <c r="E402" s="24">
        <v>5.3</v>
      </c>
      <c r="F402" s="24">
        <v>3.91</v>
      </c>
      <c r="G402" s="24">
        <v>32.81</v>
      </c>
      <c r="H402" s="24">
        <v>187.78</v>
      </c>
      <c r="I402" s="24">
        <v>370</v>
      </c>
      <c r="J402"/>
      <c r="K402"/>
    </row>
    <row r="403" spans="1:11" ht="15">
      <c r="A403" s="9"/>
      <c r="B403" s="22" t="s">
        <v>94</v>
      </c>
      <c r="C403" s="22"/>
      <c r="D403" s="23">
        <v>200</v>
      </c>
      <c r="E403" s="24">
        <v>0.1</v>
      </c>
      <c r="F403" s="29"/>
      <c r="G403" s="24">
        <v>25.4</v>
      </c>
      <c r="H403" s="24">
        <v>105.6</v>
      </c>
      <c r="I403" s="24" t="s">
        <v>11</v>
      </c>
      <c r="J403"/>
      <c r="K403"/>
    </row>
    <row r="404" spans="1:11" ht="15">
      <c r="A404" s="9"/>
      <c r="B404" s="22" t="s">
        <v>12</v>
      </c>
      <c r="C404" s="22"/>
      <c r="D404" s="23">
        <v>50</v>
      </c>
      <c r="E404" s="24">
        <v>3.8</v>
      </c>
      <c r="F404" s="24">
        <v>0.4</v>
      </c>
      <c r="G404" s="24">
        <v>24.6</v>
      </c>
      <c r="H404" s="24">
        <v>117.2</v>
      </c>
      <c r="I404" s="24" t="s">
        <v>11</v>
      </c>
      <c r="J404"/>
      <c r="K404"/>
    </row>
    <row r="405" spans="1:11" ht="15">
      <c r="A405" s="9"/>
      <c r="B405" s="22" t="s">
        <v>13</v>
      </c>
      <c r="C405" s="22"/>
      <c r="D405" s="23">
        <v>30</v>
      </c>
      <c r="E405" s="24">
        <v>1.98</v>
      </c>
      <c r="F405" s="24">
        <v>0.37</v>
      </c>
      <c r="G405" s="24">
        <v>10.029999999999999</v>
      </c>
      <c r="H405" s="24">
        <v>51.24</v>
      </c>
      <c r="I405" s="25" t="s">
        <v>11</v>
      </c>
      <c r="J405"/>
      <c r="K405"/>
    </row>
    <row r="406" spans="1:11" ht="15">
      <c r="A406" s="26" t="s">
        <v>41</v>
      </c>
      <c r="B406" s="26"/>
      <c r="C406" s="26"/>
      <c r="D406" s="31">
        <f>SUM(D399:D405)</f>
        <v>790</v>
      </c>
      <c r="E406" s="38">
        <f t="shared" ref="E406:H406" si="71">SUM(E399:E405)</f>
        <v>20.89</v>
      </c>
      <c r="F406" s="38">
        <f t="shared" si="71"/>
        <v>28.48</v>
      </c>
      <c r="G406" s="38">
        <f t="shared" si="71"/>
        <v>123.38</v>
      </c>
      <c r="H406" s="38">
        <f t="shared" si="71"/>
        <v>810.19</v>
      </c>
      <c r="I406" s="29"/>
      <c r="J406"/>
      <c r="K406"/>
    </row>
    <row r="407" spans="1:11" ht="15">
      <c r="A407" s="18" t="s">
        <v>42</v>
      </c>
      <c r="B407" s="19"/>
      <c r="C407" s="19"/>
      <c r="D407" s="20"/>
      <c r="E407" s="20"/>
      <c r="F407" s="20"/>
      <c r="G407" s="20"/>
      <c r="H407" s="20"/>
      <c r="I407" s="21"/>
      <c r="J407"/>
      <c r="K407"/>
    </row>
    <row r="408" spans="1:11" ht="15">
      <c r="A408" s="9"/>
      <c r="B408" s="22" t="s">
        <v>43</v>
      </c>
      <c r="C408" s="22"/>
      <c r="D408" s="23">
        <v>50</v>
      </c>
      <c r="E408" s="24">
        <v>3.33</v>
      </c>
      <c r="F408" s="24">
        <v>3.92</v>
      </c>
      <c r="G408" s="24">
        <v>29.02</v>
      </c>
      <c r="H408" s="24">
        <v>162.52000000000001</v>
      </c>
      <c r="I408" s="24">
        <v>213</v>
      </c>
      <c r="J408"/>
      <c r="K408"/>
    </row>
    <row r="409" spans="1:11" ht="15">
      <c r="A409" s="9"/>
      <c r="B409" s="22" t="s">
        <v>133</v>
      </c>
      <c r="C409" s="22"/>
      <c r="D409" s="23">
        <v>200</v>
      </c>
      <c r="E409" s="74">
        <v>5.4</v>
      </c>
      <c r="F409" s="74">
        <v>5</v>
      </c>
      <c r="G409" s="74">
        <v>21.6</v>
      </c>
      <c r="H409" s="74">
        <v>153</v>
      </c>
      <c r="I409" s="24" t="s">
        <v>11</v>
      </c>
      <c r="J409"/>
      <c r="K409"/>
    </row>
    <row r="410" spans="1:11" ht="15">
      <c r="A410" s="9"/>
      <c r="B410" s="22" t="s">
        <v>61</v>
      </c>
      <c r="C410" s="22"/>
      <c r="D410" s="23">
        <v>100</v>
      </c>
      <c r="E410" s="24">
        <v>0.8</v>
      </c>
      <c r="F410" s="24">
        <v>0.2</v>
      </c>
      <c r="G410" s="24">
        <v>7.5</v>
      </c>
      <c r="H410" s="24">
        <v>35</v>
      </c>
      <c r="I410" s="24">
        <v>563</v>
      </c>
      <c r="J410"/>
      <c r="K410"/>
    </row>
    <row r="411" spans="1:11" ht="15">
      <c r="A411" s="26" t="s">
        <v>48</v>
      </c>
      <c r="B411" s="26"/>
      <c r="C411" s="26"/>
      <c r="D411" s="32">
        <f>SUM(D408:D410)</f>
        <v>350</v>
      </c>
      <c r="E411" s="39">
        <f t="shared" ref="E411:H411" si="72">SUM(E408:E410)</f>
        <v>9.5300000000000011</v>
      </c>
      <c r="F411" s="39">
        <f t="shared" si="72"/>
        <v>9.1199999999999992</v>
      </c>
      <c r="G411" s="39">
        <f t="shared" si="72"/>
        <v>58.120000000000005</v>
      </c>
      <c r="H411" s="39">
        <f t="shared" si="72"/>
        <v>350.52</v>
      </c>
      <c r="I411" s="29"/>
      <c r="J411"/>
      <c r="K411"/>
    </row>
    <row r="412" spans="1:11" ht="15">
      <c r="A412" s="26" t="s">
        <v>49</v>
      </c>
      <c r="B412" s="26"/>
      <c r="C412" s="26"/>
      <c r="D412" s="33">
        <f>D397+D406+D411</f>
        <v>1655</v>
      </c>
      <c r="E412" s="34">
        <f t="shared" ref="E412:H412" si="73">E397+E406+E411</f>
        <v>45.47</v>
      </c>
      <c r="F412" s="34">
        <f t="shared" si="73"/>
        <v>66.81</v>
      </c>
      <c r="G412" s="34">
        <f t="shared" si="73"/>
        <v>274.20999999999998</v>
      </c>
      <c r="H412" s="34">
        <f t="shared" si="73"/>
        <v>1798.63</v>
      </c>
      <c r="I412" s="29"/>
      <c r="J412"/>
      <c r="K412"/>
    </row>
    <row r="413" spans="1:11" ht="15">
      <c r="A413" s="9"/>
      <c r="B413" s="9"/>
      <c r="C413" s="9"/>
      <c r="D413" s="9"/>
      <c r="E413" s="35"/>
      <c r="F413" s="35"/>
      <c r="G413" s="35"/>
      <c r="H413" s="35"/>
      <c r="I413" s="11" t="s">
        <v>153</v>
      </c>
      <c r="J413"/>
      <c r="K413"/>
    </row>
    <row r="414" spans="1:11" ht="15">
      <c r="A414" s="8" t="s">
        <v>17</v>
      </c>
      <c r="B414" s="9"/>
      <c r="C414" s="10" t="s">
        <v>18</v>
      </c>
      <c r="D414" s="11" t="s">
        <v>19</v>
      </c>
      <c r="E414" s="36">
        <v>3</v>
      </c>
      <c r="F414" s="9"/>
      <c r="G414" s="11" t="s">
        <v>21</v>
      </c>
      <c r="H414" s="9" t="s">
        <v>76</v>
      </c>
      <c r="I414" s="9"/>
      <c r="J414"/>
      <c r="K414"/>
    </row>
    <row r="415" spans="1:11" ht="15">
      <c r="A415" s="12" t="s">
        <v>0</v>
      </c>
      <c r="B415" s="12" t="s">
        <v>23</v>
      </c>
      <c r="C415" s="12"/>
      <c r="D415" s="12" t="s">
        <v>24</v>
      </c>
      <c r="E415" s="13" t="s">
        <v>25</v>
      </c>
      <c r="F415" s="13"/>
      <c r="G415" s="13"/>
      <c r="H415" s="12" t="s">
        <v>26</v>
      </c>
      <c r="I415" s="12" t="s">
        <v>27</v>
      </c>
      <c r="J415" s="9"/>
      <c r="K415" s="9"/>
    </row>
    <row r="416" spans="1:11" ht="15">
      <c r="A416" s="14"/>
      <c r="B416" s="15"/>
      <c r="C416" s="16"/>
      <c r="D416" s="14"/>
      <c r="E416" s="17" t="s">
        <v>1</v>
      </c>
      <c r="F416" s="17" t="s">
        <v>2</v>
      </c>
      <c r="G416" s="17" t="s">
        <v>3</v>
      </c>
      <c r="H416" s="14"/>
      <c r="I416" s="14"/>
      <c r="J416" s="9"/>
      <c r="K416" s="9"/>
    </row>
    <row r="417" spans="1:11" ht="15">
      <c r="A417" s="18" t="s">
        <v>28</v>
      </c>
      <c r="B417" s="19"/>
      <c r="C417" s="19"/>
      <c r="D417" s="20"/>
      <c r="E417" s="20"/>
      <c r="F417" s="20"/>
      <c r="G417" s="20"/>
      <c r="H417" s="20"/>
      <c r="I417" s="21"/>
      <c r="J417"/>
      <c r="K417"/>
    </row>
    <row r="418" spans="1:11" ht="15">
      <c r="A418" s="9"/>
      <c r="B418" s="22" t="s">
        <v>29</v>
      </c>
      <c r="C418" s="22"/>
      <c r="D418" s="23">
        <v>15</v>
      </c>
      <c r="E418" s="24">
        <v>0.12</v>
      </c>
      <c r="F418" s="24">
        <v>0.02</v>
      </c>
      <c r="G418" s="24">
        <v>0.38</v>
      </c>
      <c r="H418" s="24">
        <v>2.12</v>
      </c>
      <c r="I418" s="24">
        <v>428</v>
      </c>
      <c r="J418"/>
      <c r="K418"/>
    </row>
    <row r="419" spans="1:11" ht="15">
      <c r="A419" s="9"/>
      <c r="B419" s="22" t="s">
        <v>108</v>
      </c>
      <c r="C419" s="22"/>
      <c r="D419" s="23">
        <v>90</v>
      </c>
      <c r="E419" s="24">
        <v>13.28</v>
      </c>
      <c r="F419" s="24">
        <v>10.8</v>
      </c>
      <c r="G419" s="24">
        <v>12.28</v>
      </c>
      <c r="H419" s="24">
        <v>200.37</v>
      </c>
      <c r="I419" s="24">
        <v>127.27</v>
      </c>
      <c r="J419"/>
      <c r="K419"/>
    </row>
    <row r="420" spans="1:11" ht="15">
      <c r="A420" s="9"/>
      <c r="B420" s="22" t="s">
        <v>15</v>
      </c>
      <c r="C420" s="22"/>
      <c r="D420" s="23">
        <v>150</v>
      </c>
      <c r="E420" s="24">
        <v>3.18</v>
      </c>
      <c r="F420" s="24">
        <v>4.38</v>
      </c>
      <c r="G420" s="24">
        <v>20.27</v>
      </c>
      <c r="H420" s="24">
        <v>132.68</v>
      </c>
      <c r="I420" s="24">
        <v>252</v>
      </c>
      <c r="J420"/>
      <c r="K420"/>
    </row>
    <row r="421" spans="1:11" ht="15">
      <c r="A421" s="9"/>
      <c r="B421" s="22" t="s">
        <v>154</v>
      </c>
      <c r="C421" s="22"/>
      <c r="D421" s="23">
        <v>200</v>
      </c>
      <c r="E421" s="24">
        <v>0.19</v>
      </c>
      <c r="F421" s="24">
        <v>0.05</v>
      </c>
      <c r="G421" s="24">
        <v>17.739999999999998</v>
      </c>
      <c r="H421" s="24">
        <v>74.099999999999994</v>
      </c>
      <c r="I421" s="24">
        <v>350.19</v>
      </c>
      <c r="J421"/>
      <c r="K421"/>
    </row>
    <row r="422" spans="1:11" ht="15">
      <c r="A422" s="9"/>
      <c r="B422" s="22" t="s">
        <v>33</v>
      </c>
      <c r="C422" s="22"/>
      <c r="D422" s="23">
        <v>40</v>
      </c>
      <c r="E422" s="24">
        <v>3</v>
      </c>
      <c r="F422" s="24">
        <v>1.1599999999999999</v>
      </c>
      <c r="G422" s="24">
        <v>20.56</v>
      </c>
      <c r="H422" s="24">
        <v>113.2</v>
      </c>
      <c r="I422" s="24" t="s">
        <v>11</v>
      </c>
      <c r="J422"/>
      <c r="K422"/>
    </row>
    <row r="423" spans="1:11" ht="15">
      <c r="A423" s="9"/>
      <c r="B423" s="22" t="s">
        <v>13</v>
      </c>
      <c r="C423" s="22"/>
      <c r="D423" s="23">
        <v>20</v>
      </c>
      <c r="E423" s="24">
        <v>1.32</v>
      </c>
      <c r="F423" s="24">
        <v>0.25</v>
      </c>
      <c r="G423" s="24">
        <v>6.69</v>
      </c>
      <c r="H423" s="24">
        <v>34.159999999999997</v>
      </c>
      <c r="I423" s="25" t="s">
        <v>11</v>
      </c>
      <c r="J423"/>
      <c r="K423"/>
    </row>
    <row r="424" spans="1:11" ht="15">
      <c r="A424" s="26" t="s">
        <v>34</v>
      </c>
      <c r="B424" s="26"/>
      <c r="C424" s="26"/>
      <c r="D424" s="27">
        <f>SUM(D418:D423)</f>
        <v>515</v>
      </c>
      <c r="E424" s="28">
        <f t="shared" ref="E424:H424" si="74">SUM(E418:E423)</f>
        <v>21.09</v>
      </c>
      <c r="F424" s="28">
        <f t="shared" si="74"/>
        <v>16.66</v>
      </c>
      <c r="G424" s="28">
        <f t="shared" si="74"/>
        <v>77.92</v>
      </c>
      <c r="H424" s="28">
        <f t="shared" si="74"/>
        <v>556.63</v>
      </c>
      <c r="I424" s="29"/>
      <c r="J424"/>
      <c r="K424"/>
    </row>
    <row r="425" spans="1:11" ht="15">
      <c r="A425" s="18" t="s">
        <v>35</v>
      </c>
      <c r="B425" s="19"/>
      <c r="C425" s="19"/>
      <c r="D425" s="20"/>
      <c r="E425" s="20"/>
      <c r="F425" s="20"/>
      <c r="G425" s="20"/>
      <c r="H425" s="20"/>
      <c r="I425" s="21"/>
      <c r="J425"/>
      <c r="K425"/>
    </row>
    <row r="426" spans="1:11" ht="15">
      <c r="A426" s="9"/>
      <c r="B426" s="22" t="s">
        <v>36</v>
      </c>
      <c r="C426" s="22"/>
      <c r="D426" s="23">
        <v>60</v>
      </c>
      <c r="E426" s="24">
        <v>0.6</v>
      </c>
      <c r="F426" s="24">
        <v>6.1</v>
      </c>
      <c r="G426" s="24">
        <v>2.06</v>
      </c>
      <c r="H426" s="24">
        <v>65.5</v>
      </c>
      <c r="I426" s="24">
        <v>431.02</v>
      </c>
      <c r="J426"/>
      <c r="K426"/>
    </row>
    <row r="427" spans="1:11" ht="15">
      <c r="A427" s="9"/>
      <c r="B427" s="22" t="s">
        <v>57</v>
      </c>
      <c r="C427" s="22"/>
      <c r="D427" s="23">
        <v>200</v>
      </c>
      <c r="E427" s="24">
        <v>1.45</v>
      </c>
      <c r="F427" s="24">
        <v>3.73</v>
      </c>
      <c r="G427" s="24">
        <v>13.21</v>
      </c>
      <c r="H427" s="24">
        <v>92.21</v>
      </c>
      <c r="I427" s="37">
        <v>1030</v>
      </c>
      <c r="J427"/>
      <c r="K427"/>
    </row>
    <row r="428" spans="1:11" ht="15">
      <c r="A428" s="9"/>
      <c r="B428" s="22" t="s">
        <v>155</v>
      </c>
      <c r="C428" s="22"/>
      <c r="D428" s="23">
        <v>90</v>
      </c>
      <c r="E428" s="24">
        <v>11.1</v>
      </c>
      <c r="F428" s="24">
        <v>8.14</v>
      </c>
      <c r="G428" s="24">
        <v>13.59</v>
      </c>
      <c r="H428" s="24">
        <v>178.08</v>
      </c>
      <c r="I428" s="24">
        <v>88.05</v>
      </c>
      <c r="J428"/>
      <c r="K428"/>
    </row>
    <row r="429" spans="1:11" ht="15">
      <c r="A429" s="9"/>
      <c r="B429" s="22" t="s">
        <v>31</v>
      </c>
      <c r="C429" s="22"/>
      <c r="D429" s="23">
        <v>150</v>
      </c>
      <c r="E429" s="24">
        <v>7.32</v>
      </c>
      <c r="F429" s="24">
        <v>5.19</v>
      </c>
      <c r="G429" s="24">
        <v>32.130000000000003</v>
      </c>
      <c r="H429" s="24">
        <v>204.57</v>
      </c>
      <c r="I429" s="24">
        <v>254</v>
      </c>
      <c r="J429"/>
      <c r="K429"/>
    </row>
    <row r="430" spans="1:11" ht="15">
      <c r="A430" s="9"/>
      <c r="B430" s="22" t="s">
        <v>156</v>
      </c>
      <c r="C430" s="22"/>
      <c r="D430" s="23">
        <v>200</v>
      </c>
      <c r="E430" s="24">
        <v>0.41</v>
      </c>
      <c r="F430" s="24">
        <v>0.17</v>
      </c>
      <c r="G430" s="24">
        <v>27.97</v>
      </c>
      <c r="H430" s="24">
        <v>115.06</v>
      </c>
      <c r="I430" s="24">
        <v>365.01</v>
      </c>
      <c r="J430"/>
      <c r="K430"/>
    </row>
    <row r="431" spans="1:11" ht="15">
      <c r="A431" s="9"/>
      <c r="B431" s="22" t="s">
        <v>12</v>
      </c>
      <c r="C431" s="22"/>
      <c r="D431" s="23">
        <v>50</v>
      </c>
      <c r="E431" s="24">
        <v>3.8</v>
      </c>
      <c r="F431" s="24">
        <v>0.4</v>
      </c>
      <c r="G431" s="24">
        <v>24.6</v>
      </c>
      <c r="H431" s="24">
        <v>117.2</v>
      </c>
      <c r="I431" s="24" t="s">
        <v>11</v>
      </c>
      <c r="J431"/>
      <c r="K431"/>
    </row>
    <row r="432" spans="1:11" ht="15">
      <c r="A432" s="9"/>
      <c r="B432" s="22" t="s">
        <v>13</v>
      </c>
      <c r="C432" s="22"/>
      <c r="D432" s="23">
        <v>30</v>
      </c>
      <c r="E432" s="24">
        <v>1.98</v>
      </c>
      <c r="F432" s="24">
        <v>0.37</v>
      </c>
      <c r="G432" s="24">
        <v>10.029999999999999</v>
      </c>
      <c r="H432" s="24">
        <v>51.24</v>
      </c>
      <c r="I432" s="25" t="s">
        <v>11</v>
      </c>
      <c r="J432"/>
      <c r="K432"/>
    </row>
    <row r="433" spans="1:11" ht="15">
      <c r="A433" s="26" t="s">
        <v>41</v>
      </c>
      <c r="B433" s="26"/>
      <c r="C433" s="26"/>
      <c r="D433" s="31">
        <f>SUM(D426:D432)</f>
        <v>780</v>
      </c>
      <c r="E433" s="38">
        <f t="shared" ref="E433:H433" si="75">SUM(E426:E432)</f>
        <v>26.66</v>
      </c>
      <c r="F433" s="38">
        <f t="shared" si="75"/>
        <v>24.1</v>
      </c>
      <c r="G433" s="38">
        <f t="shared" si="75"/>
        <v>123.59</v>
      </c>
      <c r="H433" s="38">
        <f t="shared" si="75"/>
        <v>823.8599999999999</v>
      </c>
      <c r="I433" s="29"/>
      <c r="J433"/>
      <c r="K433"/>
    </row>
    <row r="434" spans="1:11" ht="15">
      <c r="A434" s="18" t="s">
        <v>42</v>
      </c>
      <c r="B434" s="19"/>
      <c r="C434" s="19"/>
      <c r="D434" s="20"/>
      <c r="E434" s="20"/>
      <c r="F434" s="20"/>
      <c r="G434" s="20"/>
      <c r="H434" s="20"/>
      <c r="I434" s="21"/>
      <c r="J434"/>
      <c r="K434"/>
    </row>
    <row r="435" spans="1:11" ht="15">
      <c r="A435" s="9"/>
      <c r="B435" s="22" t="s">
        <v>62</v>
      </c>
      <c r="C435" s="22"/>
      <c r="D435" s="23">
        <v>75</v>
      </c>
      <c r="E435" s="24">
        <v>2.87</v>
      </c>
      <c r="F435" s="24">
        <v>5.72</v>
      </c>
      <c r="G435" s="24">
        <v>38.89</v>
      </c>
      <c r="H435" s="24">
        <v>212.84</v>
      </c>
      <c r="I435" s="24">
        <v>236</v>
      </c>
      <c r="J435"/>
      <c r="K435"/>
    </row>
    <row r="436" spans="1:11" ht="15">
      <c r="A436" s="9"/>
      <c r="B436" s="22" t="s">
        <v>85</v>
      </c>
      <c r="C436" s="22"/>
      <c r="D436" s="23">
        <v>200</v>
      </c>
      <c r="E436" s="24">
        <v>5.8</v>
      </c>
      <c r="F436" s="24">
        <v>5</v>
      </c>
      <c r="G436" s="24">
        <v>8</v>
      </c>
      <c r="H436" s="24">
        <v>100.2</v>
      </c>
      <c r="I436" s="24" t="s">
        <v>11</v>
      </c>
      <c r="J436"/>
      <c r="K436"/>
    </row>
    <row r="437" spans="1:11" ht="15">
      <c r="A437" s="9"/>
      <c r="B437" s="22" t="s">
        <v>61</v>
      </c>
      <c r="C437" s="22"/>
      <c r="D437" s="23">
        <v>100</v>
      </c>
      <c r="E437" s="24">
        <v>0.8</v>
      </c>
      <c r="F437" s="24">
        <v>0.2</v>
      </c>
      <c r="G437" s="24">
        <v>7.5</v>
      </c>
      <c r="H437" s="24">
        <v>35</v>
      </c>
      <c r="I437" s="24">
        <v>563</v>
      </c>
      <c r="J437"/>
      <c r="K437"/>
    </row>
    <row r="438" spans="1:11" ht="15">
      <c r="A438" s="26" t="s">
        <v>48</v>
      </c>
      <c r="B438" s="26"/>
      <c r="C438" s="26"/>
      <c r="D438" s="32">
        <f>SUM(D435:D437)</f>
        <v>375</v>
      </c>
      <c r="E438" s="39">
        <f t="shared" ref="E438:H438" si="76">SUM(E435:E437)</f>
        <v>9.4700000000000006</v>
      </c>
      <c r="F438" s="39">
        <f t="shared" si="76"/>
        <v>10.919999999999998</v>
      </c>
      <c r="G438" s="39">
        <f t="shared" si="76"/>
        <v>54.39</v>
      </c>
      <c r="H438" s="39">
        <f t="shared" si="76"/>
        <v>348.04</v>
      </c>
      <c r="I438" s="29"/>
      <c r="J438"/>
      <c r="K438"/>
    </row>
    <row r="439" spans="1:11" ht="15">
      <c r="A439" s="26" t="s">
        <v>49</v>
      </c>
      <c r="B439" s="26"/>
      <c r="C439" s="26"/>
      <c r="D439" s="33">
        <f>D424+D433+D438</f>
        <v>1670</v>
      </c>
      <c r="E439" s="34">
        <f>E424+E433+E438</f>
        <v>57.22</v>
      </c>
      <c r="F439" s="34">
        <f t="shared" ref="F439:H439" si="77">F424+F433+F438</f>
        <v>51.680000000000007</v>
      </c>
      <c r="G439" s="34">
        <f t="shared" si="77"/>
        <v>255.89999999999998</v>
      </c>
      <c r="H439" s="34">
        <f t="shared" si="77"/>
        <v>1728.5299999999997</v>
      </c>
      <c r="I439" s="29"/>
      <c r="J439" s="9"/>
      <c r="K439" s="9"/>
    </row>
    <row r="440" spans="1:11" ht="15">
      <c r="A440" s="9"/>
      <c r="B440" s="9"/>
      <c r="C440" s="9"/>
      <c r="D440" s="9"/>
      <c r="E440" s="35"/>
      <c r="F440" s="35"/>
      <c r="G440" s="35"/>
      <c r="H440" s="35"/>
      <c r="I440" s="11" t="s">
        <v>157</v>
      </c>
      <c r="J440"/>
      <c r="K440"/>
    </row>
    <row r="441" spans="1:11" ht="15">
      <c r="A441" s="8" t="s">
        <v>158</v>
      </c>
      <c r="B441" s="9"/>
      <c r="C441" s="10" t="s">
        <v>18</v>
      </c>
      <c r="D441" s="11" t="s">
        <v>19</v>
      </c>
      <c r="E441" s="36">
        <v>3</v>
      </c>
      <c r="F441" s="9"/>
      <c r="G441" s="11" t="s">
        <v>21</v>
      </c>
      <c r="H441" s="9" t="s">
        <v>87</v>
      </c>
      <c r="I441" s="9"/>
      <c r="J441"/>
      <c r="K441"/>
    </row>
    <row r="442" spans="1:11" ht="15">
      <c r="A442" s="12" t="s">
        <v>0</v>
      </c>
      <c r="B442" s="12" t="s">
        <v>23</v>
      </c>
      <c r="C442" s="12"/>
      <c r="D442" s="12" t="s">
        <v>24</v>
      </c>
      <c r="E442" s="13" t="s">
        <v>25</v>
      </c>
      <c r="F442" s="13"/>
      <c r="G442" s="13"/>
      <c r="H442" s="12" t="s">
        <v>26</v>
      </c>
      <c r="I442" s="12" t="s">
        <v>27</v>
      </c>
      <c r="J442" s="9"/>
      <c r="K442" s="9"/>
    </row>
    <row r="443" spans="1:11" ht="15">
      <c r="A443" s="14"/>
      <c r="B443" s="15"/>
      <c r="C443" s="16"/>
      <c r="D443" s="14"/>
      <c r="E443" s="17" t="s">
        <v>1</v>
      </c>
      <c r="F443" s="17" t="s">
        <v>2</v>
      </c>
      <c r="G443" s="17" t="s">
        <v>3</v>
      </c>
      <c r="H443" s="14"/>
      <c r="I443" s="14"/>
      <c r="J443" s="9"/>
      <c r="K443" s="9"/>
    </row>
    <row r="444" spans="1:11" ht="15">
      <c r="A444" s="18" t="s">
        <v>28</v>
      </c>
      <c r="B444" s="19"/>
      <c r="C444" s="19"/>
      <c r="D444" s="20"/>
      <c r="E444" s="20"/>
      <c r="F444" s="20"/>
      <c r="G444" s="20"/>
      <c r="H444" s="20"/>
      <c r="I444" s="21"/>
      <c r="J444"/>
      <c r="K444"/>
    </row>
    <row r="445" spans="1:11" ht="15">
      <c r="A445" s="9"/>
      <c r="B445" s="22" t="s">
        <v>159</v>
      </c>
      <c r="C445" s="22"/>
      <c r="D445" s="23">
        <v>165</v>
      </c>
      <c r="E445" s="24">
        <v>3.45</v>
      </c>
      <c r="F445" s="24">
        <v>6.94</v>
      </c>
      <c r="G445" s="24">
        <v>24.04</v>
      </c>
      <c r="H445" s="24">
        <v>188.35</v>
      </c>
      <c r="I445" s="24">
        <v>306.11</v>
      </c>
      <c r="J445"/>
      <c r="K445"/>
    </row>
    <row r="446" spans="1:11" ht="15">
      <c r="A446" s="9"/>
      <c r="B446" s="22" t="s">
        <v>160</v>
      </c>
      <c r="C446" s="22"/>
      <c r="D446" s="23">
        <v>70</v>
      </c>
      <c r="E446" s="24">
        <v>8.06</v>
      </c>
      <c r="F446" s="24">
        <v>6.36</v>
      </c>
      <c r="G446" s="24">
        <v>10.49</v>
      </c>
      <c r="H446" s="24">
        <v>127.71</v>
      </c>
      <c r="I446" s="24">
        <v>159.16</v>
      </c>
      <c r="J446"/>
      <c r="K446"/>
    </row>
    <row r="447" spans="1:11" ht="15">
      <c r="A447" s="9"/>
      <c r="B447" s="22" t="s">
        <v>161</v>
      </c>
      <c r="C447" s="22"/>
      <c r="D447" s="23">
        <v>20</v>
      </c>
      <c r="E447" s="24">
        <v>1.44</v>
      </c>
      <c r="F447" s="24">
        <v>1.7</v>
      </c>
      <c r="G447" s="24">
        <v>11.1</v>
      </c>
      <c r="H447" s="24">
        <v>65.459999999999994</v>
      </c>
      <c r="I447" s="24">
        <v>473</v>
      </c>
      <c r="J447"/>
      <c r="K447"/>
    </row>
    <row r="448" spans="1:11" ht="15">
      <c r="A448" s="9"/>
      <c r="B448" s="22" t="s">
        <v>162</v>
      </c>
      <c r="C448" s="22"/>
      <c r="D448" s="23">
        <v>200</v>
      </c>
      <c r="E448" s="24">
        <v>0.26</v>
      </c>
      <c r="F448" s="24">
        <v>0.12</v>
      </c>
      <c r="G448" s="24">
        <v>19.989999999999998</v>
      </c>
      <c r="H448" s="24">
        <v>82.05</v>
      </c>
      <c r="I448" s="24">
        <v>350.11</v>
      </c>
      <c r="J448"/>
      <c r="K448"/>
    </row>
    <row r="449" spans="1:11" ht="15">
      <c r="A449" s="9"/>
      <c r="B449" s="22" t="s">
        <v>33</v>
      </c>
      <c r="C449" s="22"/>
      <c r="D449" s="23">
        <v>40</v>
      </c>
      <c r="E449" s="24">
        <v>3</v>
      </c>
      <c r="F449" s="24">
        <v>1.1599999999999999</v>
      </c>
      <c r="G449" s="24">
        <v>20.56</v>
      </c>
      <c r="H449" s="24">
        <v>113.2</v>
      </c>
      <c r="I449" s="24" t="s">
        <v>11</v>
      </c>
      <c r="J449"/>
      <c r="K449"/>
    </row>
    <row r="450" spans="1:11" ht="15">
      <c r="A450" s="9"/>
      <c r="B450" s="22" t="s">
        <v>13</v>
      </c>
      <c r="C450" s="22"/>
      <c r="D450" s="23">
        <v>20</v>
      </c>
      <c r="E450" s="24">
        <v>1.32</v>
      </c>
      <c r="F450" s="24">
        <v>0.25</v>
      </c>
      <c r="G450" s="24">
        <v>6.69</v>
      </c>
      <c r="H450" s="24">
        <v>34.159999999999997</v>
      </c>
      <c r="I450" s="25" t="s">
        <v>11</v>
      </c>
      <c r="J450"/>
      <c r="K450"/>
    </row>
    <row r="451" spans="1:11" ht="15">
      <c r="A451" s="26" t="s">
        <v>34</v>
      </c>
      <c r="B451" s="26"/>
      <c r="C451" s="26"/>
      <c r="D451" s="27">
        <f>SUM(D445:D450)</f>
        <v>515</v>
      </c>
      <c r="E451" s="28">
        <f t="shared" ref="E451:H451" si="78">SUM(E445:E450)</f>
        <v>17.53</v>
      </c>
      <c r="F451" s="28">
        <f t="shared" si="78"/>
        <v>16.529999999999998</v>
      </c>
      <c r="G451" s="28">
        <f t="shared" si="78"/>
        <v>92.87</v>
      </c>
      <c r="H451" s="28">
        <f t="shared" si="78"/>
        <v>610.92999999999995</v>
      </c>
      <c r="I451" s="29"/>
      <c r="J451"/>
      <c r="K451"/>
    </row>
    <row r="452" spans="1:11" ht="15">
      <c r="A452" s="18" t="s">
        <v>35</v>
      </c>
      <c r="B452" s="19"/>
      <c r="C452" s="19"/>
      <c r="D452" s="20"/>
      <c r="E452" s="20"/>
      <c r="F452" s="20"/>
      <c r="G452" s="20"/>
      <c r="H452" s="20"/>
      <c r="I452" s="21"/>
      <c r="J452"/>
      <c r="K452"/>
    </row>
    <row r="453" spans="1:11" ht="15">
      <c r="A453" s="9"/>
      <c r="B453" s="22" t="s">
        <v>69</v>
      </c>
      <c r="C453" s="22"/>
      <c r="D453" s="23">
        <v>60</v>
      </c>
      <c r="E453" s="24">
        <v>0.61</v>
      </c>
      <c r="F453" s="24">
        <v>10.66</v>
      </c>
      <c r="G453" s="24">
        <v>2.1</v>
      </c>
      <c r="H453" s="24">
        <v>106.76</v>
      </c>
      <c r="I453" s="24">
        <v>422.04</v>
      </c>
      <c r="J453"/>
      <c r="K453"/>
    </row>
    <row r="454" spans="1:11" ht="15">
      <c r="A454" s="9"/>
      <c r="B454" s="22" t="s">
        <v>107</v>
      </c>
      <c r="C454" s="22"/>
      <c r="D454" s="30">
        <v>210</v>
      </c>
      <c r="E454" s="24">
        <v>2</v>
      </c>
      <c r="F454" s="24">
        <v>4.18</v>
      </c>
      <c r="G454" s="24">
        <v>19.68</v>
      </c>
      <c r="H454" s="24">
        <v>96.06</v>
      </c>
      <c r="I454" s="24">
        <v>534.04</v>
      </c>
      <c r="J454"/>
      <c r="K454"/>
    </row>
    <row r="455" spans="1:11" ht="15">
      <c r="A455" s="9"/>
      <c r="B455" s="22" t="s">
        <v>163</v>
      </c>
      <c r="C455" s="22"/>
      <c r="D455" s="23">
        <v>90</v>
      </c>
      <c r="E455" s="24">
        <v>17.29</v>
      </c>
      <c r="F455" s="24">
        <v>14.58</v>
      </c>
      <c r="G455" s="24">
        <v>17.21</v>
      </c>
      <c r="H455" s="24">
        <v>269.22000000000003</v>
      </c>
      <c r="I455" s="24">
        <v>103.01</v>
      </c>
      <c r="J455"/>
      <c r="K455"/>
    </row>
    <row r="456" spans="1:11" ht="15">
      <c r="A456" s="9"/>
      <c r="B456" s="22" t="s">
        <v>113</v>
      </c>
      <c r="C456" s="22"/>
      <c r="D456" s="23">
        <v>150</v>
      </c>
      <c r="E456" s="24">
        <v>2.72</v>
      </c>
      <c r="F456" s="24">
        <v>4.32</v>
      </c>
      <c r="G456" s="24">
        <v>19.22</v>
      </c>
      <c r="H456" s="24">
        <v>126.03</v>
      </c>
      <c r="I456" s="24">
        <v>246</v>
      </c>
      <c r="J456"/>
      <c r="K456"/>
    </row>
    <row r="457" spans="1:11" ht="15">
      <c r="A457" s="9"/>
      <c r="B457" s="22" t="s">
        <v>83</v>
      </c>
      <c r="C457" s="22"/>
      <c r="D457" s="23">
        <v>200</v>
      </c>
      <c r="E457" s="24">
        <v>0.27</v>
      </c>
      <c r="F457" s="24">
        <v>0.12</v>
      </c>
      <c r="G457" s="24">
        <v>22.24</v>
      </c>
      <c r="H457" s="24">
        <v>94.45</v>
      </c>
      <c r="I457" s="24">
        <v>376</v>
      </c>
      <c r="J457"/>
      <c r="K457"/>
    </row>
    <row r="458" spans="1:11" ht="15">
      <c r="A458" s="9"/>
      <c r="B458" s="22" t="s">
        <v>12</v>
      </c>
      <c r="C458" s="22"/>
      <c r="D458" s="23">
        <v>50</v>
      </c>
      <c r="E458" s="24">
        <v>3.8</v>
      </c>
      <c r="F458" s="24">
        <v>0.4</v>
      </c>
      <c r="G458" s="24">
        <v>24.6</v>
      </c>
      <c r="H458" s="24">
        <v>117.2</v>
      </c>
      <c r="I458" s="24" t="s">
        <v>11</v>
      </c>
      <c r="J458"/>
      <c r="K458"/>
    </row>
    <row r="459" spans="1:11" ht="15">
      <c r="A459" s="9"/>
      <c r="B459" s="22" t="s">
        <v>13</v>
      </c>
      <c r="C459" s="22"/>
      <c r="D459" s="23">
        <v>30</v>
      </c>
      <c r="E459" s="24">
        <v>1.98</v>
      </c>
      <c r="F459" s="24">
        <v>0.37</v>
      </c>
      <c r="G459" s="24">
        <v>10.029999999999999</v>
      </c>
      <c r="H459" s="24">
        <v>51.24</v>
      </c>
      <c r="I459" s="25" t="s">
        <v>11</v>
      </c>
      <c r="J459"/>
      <c r="K459"/>
    </row>
    <row r="460" spans="1:11" ht="15">
      <c r="A460" s="26" t="s">
        <v>41</v>
      </c>
      <c r="B460" s="26"/>
      <c r="C460" s="26"/>
      <c r="D460" s="31">
        <f>SUM(D453:D459)</f>
        <v>790</v>
      </c>
      <c r="E460" s="38">
        <f t="shared" ref="E460:H460" si="79">SUM(E453:E459)</f>
        <v>28.669999999999998</v>
      </c>
      <c r="F460" s="38">
        <f t="shared" si="79"/>
        <v>34.629999999999995</v>
      </c>
      <c r="G460" s="38">
        <f t="shared" si="79"/>
        <v>115.08000000000001</v>
      </c>
      <c r="H460" s="38">
        <f t="shared" si="79"/>
        <v>860.96000000000015</v>
      </c>
      <c r="I460" s="29"/>
      <c r="J460"/>
      <c r="K460"/>
    </row>
    <row r="461" spans="1:11" ht="15">
      <c r="A461" s="18" t="s">
        <v>42</v>
      </c>
      <c r="B461" s="19"/>
      <c r="C461" s="19"/>
      <c r="D461" s="20"/>
      <c r="E461" s="20"/>
      <c r="F461" s="20"/>
      <c r="G461" s="20"/>
      <c r="H461" s="20"/>
      <c r="I461" s="21"/>
      <c r="J461"/>
      <c r="K461"/>
    </row>
    <row r="462" spans="1:11" ht="15">
      <c r="A462" s="9"/>
      <c r="B462" s="22" t="s">
        <v>164</v>
      </c>
      <c r="C462" s="22"/>
      <c r="D462" s="23">
        <v>40</v>
      </c>
      <c r="E462" s="24">
        <v>1.92</v>
      </c>
      <c r="F462" s="24">
        <v>3.4</v>
      </c>
      <c r="G462" s="24">
        <v>19.36</v>
      </c>
      <c r="H462" s="24">
        <v>115.2</v>
      </c>
      <c r="I462" s="24" t="s">
        <v>11</v>
      </c>
      <c r="J462"/>
      <c r="K462"/>
    </row>
    <row r="463" spans="1:11" ht="15">
      <c r="A463" s="9"/>
      <c r="B463" s="22" t="s">
        <v>63</v>
      </c>
      <c r="C463" s="22"/>
      <c r="D463" s="23">
        <v>200</v>
      </c>
      <c r="E463" s="24">
        <v>5.8</v>
      </c>
      <c r="F463" s="24">
        <v>5</v>
      </c>
      <c r="G463" s="24">
        <v>8.4</v>
      </c>
      <c r="H463" s="24">
        <v>101.8</v>
      </c>
      <c r="I463" s="24" t="s">
        <v>11</v>
      </c>
      <c r="J463"/>
      <c r="K463"/>
    </row>
    <row r="464" spans="1:11" ht="15">
      <c r="A464" s="9"/>
      <c r="B464" s="22" t="s">
        <v>46</v>
      </c>
      <c r="C464" s="22"/>
      <c r="D464" s="23">
        <v>100</v>
      </c>
      <c r="E464" s="24">
        <v>0.4</v>
      </c>
      <c r="F464" s="24">
        <v>0.4</v>
      </c>
      <c r="G464" s="24">
        <v>9.8000000000000007</v>
      </c>
      <c r="H464" s="24">
        <v>44.4</v>
      </c>
      <c r="I464" s="24" t="s">
        <v>96</v>
      </c>
      <c r="J464"/>
      <c r="K464"/>
    </row>
    <row r="465" spans="1:11" ht="15">
      <c r="A465" s="26" t="s">
        <v>48</v>
      </c>
      <c r="B465" s="26"/>
      <c r="C465" s="26"/>
      <c r="D465" s="32">
        <f>SUM(D462:D464)</f>
        <v>340</v>
      </c>
      <c r="E465" s="39">
        <f t="shared" ref="E465:H465" si="80">SUM(E462:E464)</f>
        <v>8.1199999999999992</v>
      </c>
      <c r="F465" s="39">
        <f t="shared" si="80"/>
        <v>8.8000000000000007</v>
      </c>
      <c r="G465" s="39">
        <f t="shared" si="80"/>
        <v>37.56</v>
      </c>
      <c r="H465" s="39">
        <f t="shared" si="80"/>
        <v>261.39999999999998</v>
      </c>
      <c r="I465" s="29"/>
      <c r="J465"/>
      <c r="K465"/>
    </row>
    <row r="466" spans="1:11" ht="15">
      <c r="A466" s="26" t="s">
        <v>49</v>
      </c>
      <c r="B466" s="26"/>
      <c r="C466" s="26"/>
      <c r="D466" s="33">
        <f>D451+D460+D465</f>
        <v>1645</v>
      </c>
      <c r="E466" s="34">
        <f t="shared" ref="E466:H466" si="81">E451+E460+E465</f>
        <v>54.32</v>
      </c>
      <c r="F466" s="34">
        <f t="shared" si="81"/>
        <v>59.959999999999994</v>
      </c>
      <c r="G466" s="34">
        <f t="shared" si="81"/>
        <v>245.51000000000002</v>
      </c>
      <c r="H466" s="34">
        <f t="shared" si="81"/>
        <v>1733.29</v>
      </c>
      <c r="I466" s="29"/>
      <c r="J466"/>
      <c r="K466"/>
    </row>
    <row r="467" spans="1:11" ht="15">
      <c r="A467" s="40"/>
      <c r="B467" s="40"/>
      <c r="C467" s="40"/>
      <c r="D467" s="41"/>
      <c r="E467" s="42"/>
      <c r="F467" s="42"/>
      <c r="G467" s="42"/>
      <c r="H467" s="42"/>
      <c r="I467" s="43"/>
      <c r="J467"/>
      <c r="K467"/>
    </row>
    <row r="468" spans="1:11" ht="15">
      <c r="A468" s="40"/>
      <c r="B468" s="40"/>
      <c r="C468" s="40"/>
      <c r="D468" s="41"/>
      <c r="E468" s="42"/>
      <c r="F468" s="42"/>
      <c r="G468" s="42"/>
      <c r="H468" s="42"/>
      <c r="I468" s="43"/>
      <c r="J468"/>
      <c r="K468"/>
    </row>
    <row r="469" spans="1:11" ht="33.75">
      <c r="A469" s="44" t="s">
        <v>165</v>
      </c>
      <c r="B469" s="44"/>
      <c r="C469" s="44"/>
      <c r="D469" s="45"/>
      <c r="E469" s="46"/>
      <c r="F469" s="46"/>
      <c r="G469" s="46"/>
      <c r="H469" s="46"/>
      <c r="I469" s="47"/>
      <c r="J469" s="48"/>
      <c r="K469" s="48"/>
    </row>
    <row r="470" spans="1:11" ht="15">
      <c r="A470" s="49" t="s">
        <v>98</v>
      </c>
      <c r="B470" s="49"/>
      <c r="C470" s="49"/>
      <c r="D470" s="50">
        <f>D344+D370+D397+D424+D451</f>
        <v>2565</v>
      </c>
      <c r="E470" s="51">
        <f>E344+E370+E397+E424+E451</f>
        <v>96.25</v>
      </c>
      <c r="F470" s="51">
        <f t="shared" ref="F470:H470" si="82">F344+F370+F397+F424+F451</f>
        <v>98.75</v>
      </c>
      <c r="G470" s="51">
        <f>G344+G370+G397+G424+G451</f>
        <v>418.75</v>
      </c>
      <c r="H470" s="51">
        <f t="shared" si="82"/>
        <v>2937.5</v>
      </c>
      <c r="I470" s="43"/>
      <c r="J470"/>
      <c r="K470"/>
    </row>
    <row r="471" spans="1:11" ht="15">
      <c r="A471" s="44"/>
      <c r="B471" s="44"/>
      <c r="C471" s="44"/>
      <c r="D471" s="52"/>
      <c r="E471" s="53"/>
      <c r="F471" s="53"/>
      <c r="G471" s="53"/>
      <c r="H471" s="53"/>
      <c r="I471" s="43"/>
      <c r="J471"/>
      <c r="K471"/>
    </row>
    <row r="472" spans="1:11" ht="15">
      <c r="A472" s="44"/>
      <c r="B472" s="44"/>
      <c r="C472" s="54" t="s">
        <v>99</v>
      </c>
      <c r="D472" s="55">
        <f>D470/5</f>
        <v>513</v>
      </c>
      <c r="E472" s="56">
        <f>E470/5</f>
        <v>19.25</v>
      </c>
      <c r="F472" s="56">
        <f t="shared" ref="F472:G472" si="83">F470/5</f>
        <v>19.75</v>
      </c>
      <c r="G472" s="56">
        <f t="shared" si="83"/>
        <v>83.75</v>
      </c>
      <c r="H472" s="56">
        <f>H470/5</f>
        <v>587.5</v>
      </c>
      <c r="I472" s="43"/>
      <c r="J472"/>
      <c r="K472"/>
    </row>
    <row r="473" spans="1:11" ht="15">
      <c r="A473" s="9"/>
      <c r="B473" s="9"/>
      <c r="C473" s="9"/>
      <c r="D473" s="57"/>
      <c r="E473" s="76"/>
      <c r="F473" s="76"/>
      <c r="G473" s="76"/>
      <c r="H473" s="76"/>
      <c r="I473" s="58"/>
      <c r="J473"/>
      <c r="K473"/>
    </row>
    <row r="474" spans="1:11" ht="15">
      <c r="A474" s="59" t="s">
        <v>100</v>
      </c>
      <c r="B474" s="59"/>
      <c r="C474" s="59"/>
      <c r="D474" s="60">
        <f>D353+D379+D406+D433+D460</f>
        <v>3935</v>
      </c>
      <c r="E474" s="77">
        <f t="shared" ref="E474:H474" si="84">E353+E379+E406+E433+E460</f>
        <v>134.75</v>
      </c>
      <c r="F474" s="77">
        <f t="shared" si="84"/>
        <v>138.25</v>
      </c>
      <c r="G474" s="77">
        <f t="shared" si="84"/>
        <v>586.25</v>
      </c>
      <c r="H474" s="77">
        <f t="shared" si="84"/>
        <v>4112.5</v>
      </c>
      <c r="I474" s="43"/>
      <c r="J474"/>
      <c r="K474"/>
    </row>
    <row r="475" spans="1:11" ht="15">
      <c r="A475" s="44"/>
      <c r="B475" s="44"/>
      <c r="C475" s="44"/>
      <c r="D475" s="52"/>
      <c r="E475" s="53"/>
      <c r="F475" s="53"/>
      <c r="G475" s="53"/>
      <c r="H475" s="53"/>
      <c r="I475" s="43"/>
      <c r="J475"/>
      <c r="K475"/>
    </row>
    <row r="476" spans="1:11" ht="15">
      <c r="A476" s="44"/>
      <c r="B476" s="44"/>
      <c r="C476" s="54" t="s">
        <v>99</v>
      </c>
      <c r="D476" s="55">
        <f>D474/5</f>
        <v>787</v>
      </c>
      <c r="E476" s="56">
        <f>E474/5</f>
        <v>26.95</v>
      </c>
      <c r="F476" s="56">
        <f t="shared" ref="F476:H476" si="85">F474/5</f>
        <v>27.65</v>
      </c>
      <c r="G476" s="56">
        <f t="shared" si="85"/>
        <v>117.25</v>
      </c>
      <c r="H476" s="56">
        <f t="shared" si="85"/>
        <v>822.5</v>
      </c>
      <c r="I476" s="43"/>
      <c r="J476"/>
      <c r="K476"/>
    </row>
    <row r="477" spans="1:11" ht="15">
      <c r="A477" s="9"/>
      <c r="B477" s="9"/>
      <c r="C477" s="9"/>
      <c r="D477" s="57"/>
      <c r="E477" s="57"/>
      <c r="F477" s="57"/>
      <c r="G477" s="57"/>
      <c r="H477" s="57"/>
      <c r="I477" s="58"/>
      <c r="J477"/>
      <c r="K477"/>
    </row>
    <row r="478" spans="1:11" ht="15">
      <c r="A478" s="63" t="s">
        <v>101</v>
      </c>
      <c r="B478" s="63"/>
      <c r="C478" s="63"/>
      <c r="D478" s="64">
        <f>D358+D384+D411+D438+D465</f>
        <v>1775</v>
      </c>
      <c r="E478" s="65">
        <f>E358+E384+E411+E438+E465</f>
        <v>57.75</v>
      </c>
      <c r="F478" s="65">
        <f t="shared" ref="F478:H478" si="86">F358+F384+F411+F438+F465</f>
        <v>59.25</v>
      </c>
      <c r="G478" s="65">
        <f t="shared" si="86"/>
        <v>251.25</v>
      </c>
      <c r="H478" s="65">
        <f t="shared" si="86"/>
        <v>1762.5</v>
      </c>
      <c r="I478" s="43"/>
      <c r="J478"/>
      <c r="K478"/>
    </row>
    <row r="479" spans="1:11" ht="15">
      <c r="A479" s="9"/>
      <c r="B479" s="9"/>
      <c r="C479" s="9"/>
      <c r="D479" s="9"/>
      <c r="E479" s="66"/>
      <c r="F479" s="66"/>
      <c r="G479" s="66"/>
      <c r="H479" s="66"/>
      <c r="I479" s="58"/>
      <c r="J479"/>
      <c r="K479"/>
    </row>
    <row r="480" spans="1:11" ht="15">
      <c r="A480" s="9"/>
      <c r="B480" s="9"/>
      <c r="C480" s="54" t="s">
        <v>99</v>
      </c>
      <c r="D480" s="67">
        <f>D478/5</f>
        <v>355</v>
      </c>
      <c r="E480" s="68">
        <f t="shared" ref="E480:H480" si="87">E478/5</f>
        <v>11.55</v>
      </c>
      <c r="F480" s="68">
        <f t="shared" si="87"/>
        <v>11.85</v>
      </c>
      <c r="G480" s="68">
        <f t="shared" si="87"/>
        <v>50.25</v>
      </c>
      <c r="H480" s="68">
        <f t="shared" si="87"/>
        <v>352.5</v>
      </c>
      <c r="I480" s="58"/>
      <c r="J480"/>
      <c r="K480"/>
    </row>
    <row r="481" spans="1:11" ht="15">
      <c r="A481" s="9"/>
      <c r="B481" s="9"/>
      <c r="C481" s="9"/>
      <c r="D481" s="9"/>
      <c r="E481" s="9"/>
      <c r="F481" s="9"/>
      <c r="G481" s="9"/>
      <c r="H481" s="9"/>
      <c r="I481" s="9"/>
      <c r="J481"/>
      <c r="K481"/>
    </row>
    <row r="482" spans="1:11" ht="15">
      <c r="A482" s="69" t="s">
        <v>102</v>
      </c>
      <c r="B482" s="69"/>
      <c r="C482" s="69"/>
      <c r="D482" s="70">
        <f>D359+D385+D412+D439+D466</f>
        <v>8275</v>
      </c>
      <c r="E482" s="71">
        <f t="shared" ref="E482:H482" si="88">E359+E385+E412+E439+E466</f>
        <v>288.75</v>
      </c>
      <c r="F482" s="71">
        <f t="shared" si="88"/>
        <v>296.25</v>
      </c>
      <c r="G482" s="71">
        <f t="shared" si="88"/>
        <v>1256.25</v>
      </c>
      <c r="H482" s="71">
        <f t="shared" si="88"/>
        <v>8812.5</v>
      </c>
      <c r="I482" s="43"/>
      <c r="J482"/>
      <c r="K482"/>
    </row>
    <row r="483" spans="1:11" ht="15">
      <c r="A483" s="9"/>
      <c r="B483" s="9"/>
      <c r="C483" s="9"/>
      <c r="D483" s="9"/>
      <c r="E483" s="9"/>
      <c r="F483" s="9"/>
      <c r="G483" s="9"/>
      <c r="H483" s="9"/>
      <c r="I483" s="9"/>
      <c r="J483"/>
      <c r="K483"/>
    </row>
    <row r="484" spans="1:11" ht="15">
      <c r="A484" s="72" t="s">
        <v>103</v>
      </c>
      <c r="B484" s="72"/>
      <c r="C484" s="72"/>
      <c r="D484" s="69"/>
      <c r="E484" s="73">
        <f>E472+E476+E480</f>
        <v>57.75</v>
      </c>
      <c r="F484" s="73">
        <f t="shared" ref="F484:H484" si="89">F472+F476+F480</f>
        <v>59.25</v>
      </c>
      <c r="G484" s="73">
        <f t="shared" si="89"/>
        <v>251.25</v>
      </c>
      <c r="H484" s="73">
        <f t="shared" si="89"/>
        <v>1762.5</v>
      </c>
      <c r="I484" s="9"/>
      <c r="J484"/>
      <c r="K484"/>
    </row>
    <row r="485" spans="1:11">
      <c r="A485" s="44"/>
      <c r="B485" s="44"/>
      <c r="C485" s="44"/>
      <c r="D485" s="45"/>
      <c r="E485" s="46"/>
      <c r="F485" s="46"/>
      <c r="G485" s="46"/>
      <c r="H485" s="46"/>
      <c r="I485" s="47"/>
      <c r="J485" s="48"/>
      <c r="K485" s="48"/>
    </row>
    <row r="486" spans="1:11" ht="15">
      <c r="A486" s="9"/>
      <c r="B486" s="9"/>
      <c r="C486" s="9"/>
      <c r="D486" s="9"/>
      <c r="E486" s="35"/>
      <c r="F486" s="35"/>
      <c r="G486" s="35"/>
      <c r="H486" s="35"/>
      <c r="I486" s="11" t="s">
        <v>166</v>
      </c>
      <c r="J486"/>
      <c r="K486"/>
    </row>
    <row r="487" spans="1:11" ht="15">
      <c r="A487" s="8" t="s">
        <v>17</v>
      </c>
      <c r="B487" s="9"/>
      <c r="C487" s="10" t="s">
        <v>18</v>
      </c>
      <c r="D487" s="11" t="s">
        <v>19</v>
      </c>
      <c r="E487" s="36">
        <v>4</v>
      </c>
      <c r="F487" s="9"/>
      <c r="G487" s="11" t="s">
        <v>21</v>
      </c>
      <c r="H487" s="9" t="s">
        <v>22</v>
      </c>
      <c r="I487" s="9"/>
      <c r="J487"/>
      <c r="K487"/>
    </row>
    <row r="488" spans="1:11" ht="15">
      <c r="A488" s="12" t="s">
        <v>0</v>
      </c>
      <c r="B488" s="12" t="s">
        <v>23</v>
      </c>
      <c r="C488" s="12"/>
      <c r="D488" s="12" t="s">
        <v>24</v>
      </c>
      <c r="E488" s="13" t="s">
        <v>25</v>
      </c>
      <c r="F488" s="13"/>
      <c r="G488" s="13"/>
      <c r="H488" s="12" t="s">
        <v>26</v>
      </c>
      <c r="I488" s="12" t="s">
        <v>27</v>
      </c>
      <c r="J488" s="9"/>
      <c r="K488" s="9"/>
    </row>
    <row r="489" spans="1:11" ht="15">
      <c r="A489" s="14"/>
      <c r="B489" s="15"/>
      <c r="C489" s="16"/>
      <c r="D489" s="14"/>
      <c r="E489" s="17" t="s">
        <v>1</v>
      </c>
      <c r="F489" s="17" t="s">
        <v>2</v>
      </c>
      <c r="G489" s="17" t="s">
        <v>3</v>
      </c>
      <c r="H489" s="14"/>
      <c r="I489" s="14"/>
      <c r="J489" s="9"/>
      <c r="K489" s="9"/>
    </row>
    <row r="490" spans="1:11" ht="15">
      <c r="A490" s="18" t="s">
        <v>28</v>
      </c>
      <c r="B490" s="19"/>
      <c r="C490" s="19"/>
      <c r="D490" s="20"/>
      <c r="E490" s="20"/>
      <c r="F490" s="20"/>
      <c r="G490" s="20"/>
      <c r="H490" s="20"/>
      <c r="I490" s="21"/>
      <c r="J490"/>
      <c r="K490"/>
    </row>
    <row r="491" spans="1:11" ht="15">
      <c r="A491" s="9"/>
      <c r="B491" s="22" t="s">
        <v>88</v>
      </c>
      <c r="C491" s="22"/>
      <c r="D491" s="23">
        <v>10</v>
      </c>
      <c r="E491" s="24">
        <v>2.63</v>
      </c>
      <c r="F491" s="24">
        <v>2.66</v>
      </c>
      <c r="G491" s="29"/>
      <c r="H491" s="24">
        <v>34.46</v>
      </c>
      <c r="I491" s="24">
        <v>968</v>
      </c>
      <c r="J491"/>
      <c r="K491"/>
    </row>
    <row r="492" spans="1:11" ht="15">
      <c r="A492" s="9"/>
      <c r="B492" s="22" t="s">
        <v>167</v>
      </c>
      <c r="C492" s="22"/>
      <c r="D492" s="23">
        <v>165</v>
      </c>
      <c r="E492" s="24">
        <v>3.52</v>
      </c>
      <c r="F492" s="24">
        <v>6.18</v>
      </c>
      <c r="G492" s="24">
        <v>32.22</v>
      </c>
      <c r="H492" s="24">
        <v>203.23</v>
      </c>
      <c r="I492" s="24">
        <v>306.02</v>
      </c>
      <c r="J492"/>
      <c r="K492"/>
    </row>
    <row r="493" spans="1:11" ht="15">
      <c r="A493" s="9"/>
      <c r="B493" s="22" t="s">
        <v>168</v>
      </c>
      <c r="C493" s="22"/>
      <c r="D493" s="23">
        <v>80</v>
      </c>
      <c r="E493" s="24">
        <v>7.9</v>
      </c>
      <c r="F493" s="24">
        <v>13.1</v>
      </c>
      <c r="G493" s="24">
        <v>1.55</v>
      </c>
      <c r="H493" s="24">
        <v>155.99</v>
      </c>
      <c r="I493" s="37">
        <v>1005</v>
      </c>
      <c r="J493"/>
      <c r="K493"/>
    </row>
    <row r="494" spans="1:11" ht="15">
      <c r="A494" s="9"/>
      <c r="B494" s="22" t="s">
        <v>118</v>
      </c>
      <c r="C494" s="22"/>
      <c r="D494" s="23">
        <v>200</v>
      </c>
      <c r="E494" s="24">
        <v>3.64</v>
      </c>
      <c r="F494" s="24">
        <v>3.17</v>
      </c>
      <c r="G494" s="24">
        <v>22.83</v>
      </c>
      <c r="H494" s="24">
        <v>134.38999999999999</v>
      </c>
      <c r="I494" s="24">
        <v>340.01</v>
      </c>
      <c r="J494"/>
      <c r="K494"/>
    </row>
    <row r="495" spans="1:11" ht="15">
      <c r="A495" s="9"/>
      <c r="B495" s="22" t="s">
        <v>33</v>
      </c>
      <c r="C495" s="22"/>
      <c r="D495" s="23">
        <v>40</v>
      </c>
      <c r="E495" s="24">
        <v>3</v>
      </c>
      <c r="F495" s="24">
        <v>1.1599999999999999</v>
      </c>
      <c r="G495" s="24">
        <v>20.56</v>
      </c>
      <c r="H495" s="24">
        <v>113.2</v>
      </c>
      <c r="I495" s="24" t="s">
        <v>11</v>
      </c>
      <c r="J495"/>
      <c r="K495"/>
    </row>
    <row r="496" spans="1:11" ht="15">
      <c r="A496" s="9"/>
      <c r="B496" s="22" t="s">
        <v>13</v>
      </c>
      <c r="C496" s="22"/>
      <c r="D496" s="23">
        <v>20</v>
      </c>
      <c r="E496" s="24">
        <v>1.32</v>
      </c>
      <c r="F496" s="24">
        <v>0.25</v>
      </c>
      <c r="G496" s="24">
        <v>6.69</v>
      </c>
      <c r="H496" s="24">
        <v>34.159999999999997</v>
      </c>
      <c r="I496" s="25" t="s">
        <v>11</v>
      </c>
      <c r="J496"/>
      <c r="K496"/>
    </row>
    <row r="497" spans="1:11" ht="15">
      <c r="A497" s="26" t="s">
        <v>34</v>
      </c>
      <c r="B497" s="26"/>
      <c r="C497" s="26"/>
      <c r="D497" s="27">
        <f>SUM(D491:D496)</f>
        <v>515</v>
      </c>
      <c r="E497" s="28">
        <f t="shared" ref="E497:H497" si="90">SUM(E491:E496)</f>
        <v>22.01</v>
      </c>
      <c r="F497" s="28">
        <f t="shared" si="90"/>
        <v>26.52</v>
      </c>
      <c r="G497" s="28">
        <f t="shared" si="90"/>
        <v>83.85</v>
      </c>
      <c r="H497" s="28">
        <f t="shared" si="90"/>
        <v>675.43</v>
      </c>
      <c r="I497" s="29"/>
      <c r="J497"/>
      <c r="K497"/>
    </row>
    <row r="498" spans="1:11" ht="15">
      <c r="A498" s="18" t="s">
        <v>35</v>
      </c>
      <c r="B498" s="19"/>
      <c r="C498" s="19"/>
      <c r="D498" s="20"/>
      <c r="E498" s="20"/>
      <c r="F498" s="20"/>
      <c r="G498" s="20"/>
      <c r="H498" s="20"/>
      <c r="I498" s="21"/>
      <c r="J498"/>
      <c r="K498"/>
    </row>
    <row r="499" spans="1:11" ht="15">
      <c r="A499" s="9"/>
      <c r="B499" s="22" t="s">
        <v>36</v>
      </c>
      <c r="C499" s="22"/>
      <c r="D499" s="23">
        <v>60</v>
      </c>
      <c r="E499" s="24">
        <v>0.6</v>
      </c>
      <c r="F499" s="24">
        <v>6.1</v>
      </c>
      <c r="G499" s="24">
        <v>2.06</v>
      </c>
      <c r="H499" s="24">
        <v>65.5</v>
      </c>
      <c r="I499" s="24">
        <v>431.02</v>
      </c>
      <c r="J499"/>
      <c r="K499"/>
    </row>
    <row r="500" spans="1:11" ht="15">
      <c r="A500" s="9"/>
      <c r="B500" s="22" t="s">
        <v>169</v>
      </c>
      <c r="C500" s="22"/>
      <c r="D500" s="30">
        <v>210</v>
      </c>
      <c r="E500" s="24">
        <v>1.97</v>
      </c>
      <c r="F500" s="24">
        <v>5.15</v>
      </c>
      <c r="G500" s="24">
        <v>17.25</v>
      </c>
      <c r="H500" s="24">
        <v>123.23</v>
      </c>
      <c r="I500" s="24">
        <v>527</v>
      </c>
      <c r="J500"/>
      <c r="K500"/>
    </row>
    <row r="501" spans="1:11" ht="15">
      <c r="A501" s="9"/>
      <c r="B501" s="22" t="s">
        <v>170</v>
      </c>
      <c r="C501" s="22"/>
      <c r="D501" s="23">
        <v>100</v>
      </c>
      <c r="E501" s="24">
        <v>12.97</v>
      </c>
      <c r="F501" s="24">
        <v>10.17</v>
      </c>
      <c r="G501" s="24">
        <v>6.6</v>
      </c>
      <c r="H501" s="24">
        <v>147.04</v>
      </c>
      <c r="I501" s="24">
        <v>142.01</v>
      </c>
      <c r="J501"/>
      <c r="K501"/>
    </row>
    <row r="502" spans="1:11" ht="15">
      <c r="A502" s="9"/>
      <c r="B502" s="22" t="s">
        <v>15</v>
      </c>
      <c r="C502" s="22"/>
      <c r="D502" s="23">
        <v>150</v>
      </c>
      <c r="E502" s="24">
        <v>3.18</v>
      </c>
      <c r="F502" s="24">
        <v>4.38</v>
      </c>
      <c r="G502" s="24">
        <v>20.27</v>
      </c>
      <c r="H502" s="24">
        <v>132.68</v>
      </c>
      <c r="I502" s="24">
        <v>252</v>
      </c>
      <c r="J502"/>
      <c r="K502"/>
    </row>
    <row r="503" spans="1:11" ht="15">
      <c r="A503" s="9"/>
      <c r="B503" s="22" t="s">
        <v>171</v>
      </c>
      <c r="C503" s="22"/>
      <c r="D503" s="23">
        <v>200</v>
      </c>
      <c r="E503" s="24">
        <v>1</v>
      </c>
      <c r="F503" s="29"/>
      <c r="G503" s="24">
        <v>20.2</v>
      </c>
      <c r="H503" s="24">
        <v>84.8</v>
      </c>
      <c r="I503" s="24" t="s">
        <v>11</v>
      </c>
      <c r="J503"/>
      <c r="K503"/>
    </row>
    <row r="504" spans="1:11" ht="15">
      <c r="A504" s="9"/>
      <c r="B504" s="22" t="s">
        <v>12</v>
      </c>
      <c r="C504" s="22"/>
      <c r="D504" s="23">
        <v>65</v>
      </c>
      <c r="E504" s="24">
        <v>4.9400000000000004</v>
      </c>
      <c r="F504" s="24">
        <v>0.52</v>
      </c>
      <c r="G504" s="24">
        <v>31.98</v>
      </c>
      <c r="H504" s="24">
        <v>152.36000000000001</v>
      </c>
      <c r="I504" s="24" t="s">
        <v>11</v>
      </c>
      <c r="J504"/>
      <c r="K504"/>
    </row>
    <row r="505" spans="1:11" ht="15">
      <c r="A505" s="9"/>
      <c r="B505" s="22" t="s">
        <v>13</v>
      </c>
      <c r="C505" s="22"/>
      <c r="D505" s="23">
        <v>20</v>
      </c>
      <c r="E505" s="24">
        <v>1.32</v>
      </c>
      <c r="F505" s="24">
        <v>0.25</v>
      </c>
      <c r="G505" s="24">
        <v>6.69</v>
      </c>
      <c r="H505" s="24">
        <v>34.159999999999997</v>
      </c>
      <c r="I505" s="25" t="s">
        <v>11</v>
      </c>
      <c r="J505"/>
      <c r="K505"/>
    </row>
    <row r="506" spans="1:11" ht="15">
      <c r="A506" s="26" t="s">
        <v>41</v>
      </c>
      <c r="B506" s="26"/>
      <c r="C506" s="26"/>
      <c r="D506" s="31">
        <f>SUM(D499:D505)</f>
        <v>805</v>
      </c>
      <c r="E506" s="38">
        <f t="shared" ref="E506:H506" si="91">SUM(E499:E505)</f>
        <v>25.980000000000004</v>
      </c>
      <c r="F506" s="38">
        <f t="shared" si="91"/>
        <v>26.57</v>
      </c>
      <c r="G506" s="38">
        <f t="shared" si="91"/>
        <v>105.05</v>
      </c>
      <c r="H506" s="38">
        <f t="shared" si="91"/>
        <v>739.77</v>
      </c>
      <c r="I506" s="29"/>
      <c r="J506"/>
      <c r="K506"/>
    </row>
    <row r="507" spans="1:11" ht="15">
      <c r="A507" s="18" t="s">
        <v>42</v>
      </c>
      <c r="B507" s="19"/>
      <c r="C507" s="19"/>
      <c r="D507" s="20"/>
      <c r="E507" s="20"/>
      <c r="F507" s="20"/>
      <c r="G507" s="20"/>
      <c r="H507" s="20"/>
      <c r="I507" s="21"/>
      <c r="J507"/>
      <c r="K507"/>
    </row>
    <row r="508" spans="1:11" ht="15">
      <c r="A508" s="9"/>
      <c r="B508" s="22" t="s">
        <v>172</v>
      </c>
      <c r="C508" s="22"/>
      <c r="D508" s="23">
        <v>50</v>
      </c>
      <c r="E508" s="24">
        <v>2.78</v>
      </c>
      <c r="F508" s="24">
        <v>6.34</v>
      </c>
      <c r="G508" s="74">
        <v>36.01</v>
      </c>
      <c r="H508" s="24">
        <v>214.04</v>
      </c>
      <c r="I508" s="24">
        <v>212</v>
      </c>
      <c r="J508"/>
      <c r="K508"/>
    </row>
    <row r="509" spans="1:11" ht="15">
      <c r="A509" s="9"/>
      <c r="B509" s="22" t="s">
        <v>44</v>
      </c>
      <c r="C509" s="22"/>
      <c r="D509" s="23">
        <v>200</v>
      </c>
      <c r="E509" s="24">
        <v>5.8</v>
      </c>
      <c r="F509" s="78">
        <v>6.4</v>
      </c>
      <c r="G509" s="24">
        <v>9.4</v>
      </c>
      <c r="H509" s="24">
        <v>118.4</v>
      </c>
      <c r="I509" s="24" t="s">
        <v>11</v>
      </c>
      <c r="J509"/>
      <c r="K509"/>
    </row>
    <row r="510" spans="1:11" ht="15">
      <c r="A510" s="9"/>
      <c r="B510" s="22" t="s">
        <v>46</v>
      </c>
      <c r="C510" s="22"/>
      <c r="D510" s="23">
        <v>100</v>
      </c>
      <c r="E510" s="24">
        <v>0.4</v>
      </c>
      <c r="F510" s="24">
        <v>0.4</v>
      </c>
      <c r="G510" s="24">
        <v>9.8000000000000007</v>
      </c>
      <c r="H510" s="24">
        <v>44.4</v>
      </c>
      <c r="I510" s="24" t="s">
        <v>96</v>
      </c>
      <c r="J510"/>
      <c r="K510"/>
    </row>
    <row r="511" spans="1:11" ht="15">
      <c r="A511" s="26" t="s">
        <v>48</v>
      </c>
      <c r="B511" s="26"/>
      <c r="C511" s="26"/>
      <c r="D511" s="32">
        <f>SUM(D508:D510)</f>
        <v>350</v>
      </c>
      <c r="E511" s="39">
        <f t="shared" ref="E511:H511" si="92">SUM(E508:E510)</f>
        <v>8.98</v>
      </c>
      <c r="F511" s="39">
        <f t="shared" si="92"/>
        <v>13.14</v>
      </c>
      <c r="G511" s="39">
        <f t="shared" si="92"/>
        <v>55.209999999999994</v>
      </c>
      <c r="H511" s="39">
        <f t="shared" si="92"/>
        <v>376.84</v>
      </c>
      <c r="I511" s="29"/>
      <c r="J511"/>
      <c r="K511"/>
    </row>
    <row r="512" spans="1:11" ht="15">
      <c r="A512" s="26" t="s">
        <v>49</v>
      </c>
      <c r="B512" s="26"/>
      <c r="C512" s="26"/>
      <c r="D512" s="33">
        <f>D497+D506+D511</f>
        <v>1670</v>
      </c>
      <c r="E512" s="34">
        <f t="shared" ref="E512:H512" si="93">E497+E506+E511</f>
        <v>56.970000000000013</v>
      </c>
      <c r="F512" s="34">
        <f t="shared" si="93"/>
        <v>66.23</v>
      </c>
      <c r="G512" s="34">
        <f t="shared" si="93"/>
        <v>244.10999999999996</v>
      </c>
      <c r="H512" s="34">
        <f t="shared" si="93"/>
        <v>1792.0399999999997</v>
      </c>
      <c r="I512" s="29"/>
      <c r="J512" s="9"/>
      <c r="K512" s="9"/>
    </row>
    <row r="513" spans="1:11" ht="15">
      <c r="A513" s="9"/>
      <c r="B513" s="9"/>
      <c r="C513" s="9"/>
      <c r="D513" s="9"/>
      <c r="E513" s="35"/>
      <c r="F513" s="35"/>
      <c r="G513" s="35"/>
      <c r="H513" s="35"/>
      <c r="I513" s="11" t="s">
        <v>173</v>
      </c>
      <c r="J513"/>
      <c r="K513"/>
    </row>
    <row r="514" spans="1:11" ht="15">
      <c r="A514" s="8" t="s">
        <v>17</v>
      </c>
      <c r="B514" s="9"/>
      <c r="C514" s="10" t="s">
        <v>18</v>
      </c>
      <c r="D514" s="11" t="s">
        <v>19</v>
      </c>
      <c r="E514" s="36">
        <v>4</v>
      </c>
      <c r="F514" s="9"/>
      <c r="G514" s="11" t="s">
        <v>21</v>
      </c>
      <c r="H514" s="9" t="s">
        <v>51</v>
      </c>
      <c r="I514" s="9"/>
      <c r="J514"/>
      <c r="K514"/>
    </row>
    <row r="515" spans="1:11" ht="15">
      <c r="A515" s="12" t="s">
        <v>0</v>
      </c>
      <c r="B515" s="12" t="s">
        <v>23</v>
      </c>
      <c r="C515" s="12"/>
      <c r="D515" s="12" t="s">
        <v>24</v>
      </c>
      <c r="E515" s="13" t="s">
        <v>25</v>
      </c>
      <c r="F515" s="13"/>
      <c r="G515" s="13"/>
      <c r="H515" s="12" t="s">
        <v>26</v>
      </c>
      <c r="I515" s="12" t="s">
        <v>27</v>
      </c>
      <c r="J515" s="9"/>
      <c r="K515" s="9"/>
    </row>
    <row r="516" spans="1:11" ht="15">
      <c r="A516" s="14"/>
      <c r="B516" s="15"/>
      <c r="C516" s="16"/>
      <c r="D516" s="14"/>
      <c r="E516" s="17" t="s">
        <v>1</v>
      </c>
      <c r="F516" s="17" t="s">
        <v>2</v>
      </c>
      <c r="G516" s="17" t="s">
        <v>3</v>
      </c>
      <c r="H516" s="14"/>
      <c r="I516" s="14"/>
      <c r="J516" s="9"/>
      <c r="K516" s="9"/>
    </row>
    <row r="517" spans="1:11" ht="15">
      <c r="A517" s="18" t="s">
        <v>28</v>
      </c>
      <c r="B517" s="19"/>
      <c r="C517" s="19"/>
      <c r="D517" s="20"/>
      <c r="E517" s="20"/>
      <c r="F517" s="20"/>
      <c r="G517" s="20"/>
      <c r="H517" s="20"/>
      <c r="I517" s="21"/>
      <c r="J517"/>
      <c r="K517"/>
    </row>
    <row r="518" spans="1:11" ht="15">
      <c r="A518" s="9"/>
      <c r="B518" s="22" t="s">
        <v>105</v>
      </c>
      <c r="C518" s="22"/>
      <c r="D518" s="23">
        <v>15</v>
      </c>
      <c r="E518" s="24">
        <v>0.17</v>
      </c>
      <c r="F518" s="24">
        <v>0.03</v>
      </c>
      <c r="G518" s="24">
        <v>0.56999999999999995</v>
      </c>
      <c r="H518" s="24">
        <v>3.21</v>
      </c>
      <c r="I518" s="24">
        <v>431</v>
      </c>
      <c r="J518"/>
      <c r="K518"/>
    </row>
    <row r="519" spans="1:11" ht="15">
      <c r="A519" s="9"/>
      <c r="B519" s="22" t="s">
        <v>174</v>
      </c>
      <c r="C519" s="22"/>
      <c r="D519" s="23">
        <v>90</v>
      </c>
      <c r="E519" s="24">
        <v>11.29</v>
      </c>
      <c r="F519" s="24">
        <v>10.28</v>
      </c>
      <c r="G519" s="24">
        <v>11.12</v>
      </c>
      <c r="H519" s="24">
        <v>159.16</v>
      </c>
      <c r="I519" s="24">
        <v>783.02</v>
      </c>
      <c r="J519"/>
      <c r="K519"/>
    </row>
    <row r="520" spans="1:11" ht="15">
      <c r="A520" s="9"/>
      <c r="B520" s="22" t="s">
        <v>148</v>
      </c>
      <c r="C520" s="22"/>
      <c r="D520" s="23">
        <v>150</v>
      </c>
      <c r="E520" s="24">
        <v>3.22</v>
      </c>
      <c r="F520" s="24">
        <v>3.39</v>
      </c>
      <c r="G520" s="24">
        <v>8.93</v>
      </c>
      <c r="H520" s="24">
        <v>78.8</v>
      </c>
      <c r="I520" s="24">
        <v>226</v>
      </c>
      <c r="J520"/>
      <c r="K520"/>
    </row>
    <row r="521" spans="1:11" ht="15">
      <c r="A521" s="9"/>
      <c r="B521" s="22" t="s">
        <v>175</v>
      </c>
      <c r="C521" s="22"/>
      <c r="D521" s="23">
        <v>200</v>
      </c>
      <c r="E521" s="24">
        <v>0.19</v>
      </c>
      <c r="F521" s="24">
        <v>0.05</v>
      </c>
      <c r="G521" s="24">
        <v>22.88</v>
      </c>
      <c r="H521" s="24">
        <v>92.66</v>
      </c>
      <c r="I521" s="24">
        <v>350.08</v>
      </c>
      <c r="J521"/>
      <c r="K521"/>
    </row>
    <row r="522" spans="1:11" ht="15">
      <c r="A522" s="9"/>
      <c r="B522" s="22" t="s">
        <v>33</v>
      </c>
      <c r="C522" s="22"/>
      <c r="D522" s="23">
        <v>40</v>
      </c>
      <c r="E522" s="24">
        <v>3</v>
      </c>
      <c r="F522" s="24">
        <v>1.1599999999999999</v>
      </c>
      <c r="G522" s="24">
        <v>20.56</v>
      </c>
      <c r="H522" s="24">
        <v>113.2</v>
      </c>
      <c r="I522" s="24" t="s">
        <v>11</v>
      </c>
      <c r="J522"/>
      <c r="K522"/>
    </row>
    <row r="523" spans="1:11" ht="15">
      <c r="A523" s="9"/>
      <c r="B523" s="22" t="s">
        <v>13</v>
      </c>
      <c r="C523" s="22"/>
      <c r="D523" s="23">
        <v>20</v>
      </c>
      <c r="E523" s="24">
        <v>1.32</v>
      </c>
      <c r="F523" s="24">
        <v>0.25</v>
      </c>
      <c r="G523" s="24">
        <v>6.69</v>
      </c>
      <c r="H523" s="24">
        <v>34.159999999999997</v>
      </c>
      <c r="I523" s="25" t="s">
        <v>11</v>
      </c>
      <c r="J523"/>
      <c r="K523"/>
    </row>
    <row r="524" spans="1:11" ht="15">
      <c r="A524" s="26" t="s">
        <v>34</v>
      </c>
      <c r="B524" s="26"/>
      <c r="C524" s="26"/>
      <c r="D524" s="27">
        <f>SUM(D518:D523)</f>
        <v>515</v>
      </c>
      <c r="E524" s="27">
        <f t="shared" ref="E524:H524" si="94">SUM(E518:E523)</f>
        <v>19.189999999999998</v>
      </c>
      <c r="F524" s="27">
        <f t="shared" si="94"/>
        <v>15.16</v>
      </c>
      <c r="G524" s="27">
        <f t="shared" si="94"/>
        <v>70.75</v>
      </c>
      <c r="H524" s="27">
        <f t="shared" si="94"/>
        <v>481.19000000000005</v>
      </c>
      <c r="I524" s="29"/>
      <c r="J524"/>
      <c r="K524"/>
    </row>
    <row r="525" spans="1:11" ht="15">
      <c r="A525" s="18" t="s">
        <v>35</v>
      </c>
      <c r="B525" s="19"/>
      <c r="C525" s="19"/>
      <c r="D525" s="20"/>
      <c r="E525" s="20"/>
      <c r="F525" s="20"/>
      <c r="G525" s="20"/>
      <c r="H525" s="20"/>
      <c r="I525" s="21"/>
      <c r="J525"/>
      <c r="K525"/>
    </row>
    <row r="526" spans="1:11" ht="15">
      <c r="A526" s="9"/>
      <c r="B526" s="22" t="s">
        <v>176</v>
      </c>
      <c r="C526" s="22"/>
      <c r="D526" s="23">
        <v>60</v>
      </c>
      <c r="E526" s="24">
        <v>0.43</v>
      </c>
      <c r="F526" s="24">
        <v>5.34</v>
      </c>
      <c r="G526" s="24">
        <v>1.36</v>
      </c>
      <c r="H526" s="24">
        <v>55.09</v>
      </c>
      <c r="I526" s="24">
        <v>993</v>
      </c>
      <c r="J526"/>
      <c r="K526"/>
    </row>
    <row r="527" spans="1:11" ht="15">
      <c r="A527" s="9"/>
      <c r="B527" s="22" t="s">
        <v>70</v>
      </c>
      <c r="C527" s="22"/>
      <c r="D527" s="23">
        <v>200</v>
      </c>
      <c r="E527" s="24">
        <v>4.07</v>
      </c>
      <c r="F527" s="24">
        <v>3.81</v>
      </c>
      <c r="G527" s="24">
        <v>19.32</v>
      </c>
      <c r="H527" s="24">
        <v>118.65</v>
      </c>
      <c r="I527" s="37">
        <v>1026</v>
      </c>
      <c r="J527"/>
      <c r="K527"/>
    </row>
    <row r="528" spans="1:11" ht="15">
      <c r="A528" s="9"/>
      <c r="B528" s="22" t="s">
        <v>177</v>
      </c>
      <c r="C528" s="22"/>
      <c r="D528" s="23">
        <v>90</v>
      </c>
      <c r="E528" s="24">
        <v>14.07</v>
      </c>
      <c r="F528" s="24">
        <v>7.07</v>
      </c>
      <c r="G528" s="24">
        <v>2.93</v>
      </c>
      <c r="H528" s="24">
        <v>131.26</v>
      </c>
      <c r="I528" s="25">
        <v>1041.07</v>
      </c>
      <c r="J528"/>
      <c r="K528"/>
    </row>
    <row r="529" spans="1:11" ht="15">
      <c r="A529" s="9"/>
      <c r="B529" s="22" t="s">
        <v>31</v>
      </c>
      <c r="C529" s="22"/>
      <c r="D529" s="23">
        <v>150</v>
      </c>
      <c r="E529" s="24">
        <v>7.32</v>
      </c>
      <c r="F529" s="24">
        <v>5.19</v>
      </c>
      <c r="G529" s="24">
        <v>32.130000000000003</v>
      </c>
      <c r="H529" s="24">
        <v>204.57</v>
      </c>
      <c r="I529" s="24">
        <v>254</v>
      </c>
      <c r="J529"/>
      <c r="K529"/>
    </row>
    <row r="530" spans="1:11" ht="15">
      <c r="A530" s="9"/>
      <c r="B530" s="22" t="s">
        <v>178</v>
      </c>
      <c r="C530" s="22"/>
      <c r="D530" s="23">
        <v>200</v>
      </c>
      <c r="E530" s="24">
        <v>0.28999999999999998</v>
      </c>
      <c r="F530" s="29"/>
      <c r="G530" s="24">
        <v>25.83</v>
      </c>
      <c r="H530" s="24">
        <v>104.5</v>
      </c>
      <c r="I530" s="24">
        <v>355.04</v>
      </c>
      <c r="J530"/>
      <c r="K530"/>
    </row>
    <row r="531" spans="1:11" ht="15">
      <c r="A531" s="9"/>
      <c r="B531" s="22" t="s">
        <v>12</v>
      </c>
      <c r="C531" s="22"/>
      <c r="D531" s="23">
        <v>50</v>
      </c>
      <c r="E531" s="24">
        <v>3.8</v>
      </c>
      <c r="F531" s="24">
        <v>0.4</v>
      </c>
      <c r="G531" s="24">
        <v>24.6</v>
      </c>
      <c r="H531" s="24">
        <v>117.2</v>
      </c>
      <c r="I531" s="24" t="s">
        <v>11</v>
      </c>
      <c r="J531"/>
      <c r="K531"/>
    </row>
    <row r="532" spans="1:11" ht="15">
      <c r="A532" s="9"/>
      <c r="B532" s="22" t="s">
        <v>13</v>
      </c>
      <c r="C532" s="22"/>
      <c r="D532" s="23">
        <v>30</v>
      </c>
      <c r="E532" s="24">
        <v>1.98</v>
      </c>
      <c r="F532" s="24">
        <v>0.37</v>
      </c>
      <c r="G532" s="24">
        <v>10.029999999999999</v>
      </c>
      <c r="H532" s="24">
        <v>51.24</v>
      </c>
      <c r="I532" s="25" t="s">
        <v>11</v>
      </c>
      <c r="J532"/>
      <c r="K532"/>
    </row>
    <row r="533" spans="1:11" ht="15">
      <c r="A533" s="26" t="s">
        <v>41</v>
      </c>
      <c r="B533" s="26"/>
      <c r="C533" s="26"/>
      <c r="D533" s="31">
        <f>SUM(D526:D532)</f>
        <v>780</v>
      </c>
      <c r="E533" s="31">
        <f t="shared" ref="E533:H533" si="95">SUM(E526:E532)</f>
        <v>31.96</v>
      </c>
      <c r="F533" s="31">
        <f t="shared" si="95"/>
        <v>22.18</v>
      </c>
      <c r="G533" s="31">
        <f t="shared" si="95"/>
        <v>116.19999999999999</v>
      </c>
      <c r="H533" s="31">
        <f t="shared" si="95"/>
        <v>782.51</v>
      </c>
      <c r="I533" s="29"/>
      <c r="J533"/>
      <c r="K533"/>
    </row>
    <row r="534" spans="1:11" ht="15">
      <c r="A534" s="18" t="s">
        <v>42</v>
      </c>
      <c r="B534" s="19"/>
      <c r="C534" s="19"/>
      <c r="D534" s="20"/>
      <c r="E534" s="20"/>
      <c r="F534" s="20"/>
      <c r="G534" s="20"/>
      <c r="H534" s="20"/>
      <c r="I534" s="21"/>
      <c r="J534"/>
      <c r="K534"/>
    </row>
    <row r="535" spans="1:11" ht="15">
      <c r="A535" s="9"/>
      <c r="B535" s="22" t="s">
        <v>73</v>
      </c>
      <c r="C535" s="22"/>
      <c r="D535" s="23">
        <v>60</v>
      </c>
      <c r="E535" s="24">
        <v>6.53</v>
      </c>
      <c r="F535" s="24">
        <v>12.08</v>
      </c>
      <c r="G535" s="24">
        <v>37.08</v>
      </c>
      <c r="H535" s="24">
        <v>283.43</v>
      </c>
      <c r="I535" s="24" t="s">
        <v>74</v>
      </c>
      <c r="J535"/>
      <c r="K535"/>
    </row>
    <row r="536" spans="1:11" ht="15">
      <c r="A536" s="9"/>
      <c r="B536" s="22" t="s">
        <v>85</v>
      </c>
      <c r="C536" s="22"/>
      <c r="D536" s="23">
        <v>200</v>
      </c>
      <c r="E536" s="24">
        <v>5.8</v>
      </c>
      <c r="F536" s="78">
        <v>5</v>
      </c>
      <c r="G536" s="78">
        <v>8</v>
      </c>
      <c r="H536" s="24">
        <v>100.2</v>
      </c>
      <c r="I536" s="24" t="s">
        <v>47</v>
      </c>
      <c r="J536"/>
      <c r="K536"/>
    </row>
    <row r="537" spans="1:11" ht="15">
      <c r="A537" s="9"/>
      <c r="B537" s="22" t="s">
        <v>61</v>
      </c>
      <c r="C537" s="22"/>
      <c r="D537" s="23">
        <v>100</v>
      </c>
      <c r="E537" s="24">
        <v>0.8</v>
      </c>
      <c r="F537" s="24">
        <v>0.2</v>
      </c>
      <c r="G537" s="24">
        <v>7.5</v>
      </c>
      <c r="H537" s="24">
        <v>35</v>
      </c>
      <c r="I537" s="24">
        <v>563</v>
      </c>
      <c r="J537"/>
      <c r="K537"/>
    </row>
    <row r="538" spans="1:11" ht="15">
      <c r="A538" s="26" t="s">
        <v>48</v>
      </c>
      <c r="B538" s="26"/>
      <c r="C538" s="26"/>
      <c r="D538" s="32">
        <f>SUM(D535:D537)</f>
        <v>360</v>
      </c>
      <c r="E538" s="32">
        <f t="shared" ref="E538:H538" si="96">SUM(E535:E537)</f>
        <v>13.13</v>
      </c>
      <c r="F538" s="32">
        <f t="shared" si="96"/>
        <v>17.279999999999998</v>
      </c>
      <c r="G538" s="32">
        <f t="shared" si="96"/>
        <v>52.58</v>
      </c>
      <c r="H538" s="32">
        <f t="shared" si="96"/>
        <v>418.63</v>
      </c>
      <c r="I538" s="29"/>
      <c r="J538"/>
      <c r="K538"/>
    </row>
    <row r="539" spans="1:11" ht="15">
      <c r="A539" s="26" t="s">
        <v>49</v>
      </c>
      <c r="B539" s="26"/>
      <c r="C539" s="26"/>
      <c r="D539" s="33">
        <f>D524+D533+D538</f>
        <v>1655</v>
      </c>
      <c r="E539" s="34">
        <f t="shared" ref="E539:H539" si="97">E524+E533+E538</f>
        <v>64.28</v>
      </c>
      <c r="F539" s="34">
        <f t="shared" si="97"/>
        <v>54.620000000000005</v>
      </c>
      <c r="G539" s="34">
        <f t="shared" si="97"/>
        <v>239.52999999999997</v>
      </c>
      <c r="H539" s="34">
        <f t="shared" si="97"/>
        <v>1682.33</v>
      </c>
      <c r="I539" s="29"/>
      <c r="J539"/>
      <c r="K539"/>
    </row>
    <row r="540" spans="1:11" ht="15">
      <c r="A540" s="9"/>
      <c r="B540" s="9"/>
      <c r="C540" s="9"/>
      <c r="D540" s="9"/>
      <c r="E540" s="35"/>
      <c r="F540" s="35"/>
      <c r="G540" s="35"/>
      <c r="H540" s="35"/>
      <c r="I540" s="11" t="s">
        <v>179</v>
      </c>
      <c r="J540"/>
      <c r="K540"/>
    </row>
    <row r="541" spans="1:11" ht="15">
      <c r="A541" s="8" t="s">
        <v>17</v>
      </c>
      <c r="B541" s="9"/>
      <c r="C541" s="10" t="s">
        <v>18</v>
      </c>
      <c r="D541" s="11" t="s">
        <v>19</v>
      </c>
      <c r="E541" s="36">
        <v>4</v>
      </c>
      <c r="F541" s="9"/>
      <c r="G541" s="11" t="s">
        <v>21</v>
      </c>
      <c r="H541" s="9" t="s">
        <v>65</v>
      </c>
      <c r="I541" s="9"/>
      <c r="J541"/>
      <c r="K541"/>
    </row>
    <row r="542" spans="1:11" ht="15">
      <c r="A542" s="12" t="s">
        <v>0</v>
      </c>
      <c r="B542" s="12" t="s">
        <v>23</v>
      </c>
      <c r="C542" s="12"/>
      <c r="D542" s="12" t="s">
        <v>24</v>
      </c>
      <c r="E542" s="13" t="s">
        <v>25</v>
      </c>
      <c r="F542" s="13"/>
      <c r="G542" s="13"/>
      <c r="H542" s="12" t="s">
        <v>26</v>
      </c>
      <c r="I542" s="12" t="s">
        <v>27</v>
      </c>
      <c r="J542" s="9"/>
      <c r="K542" s="9"/>
    </row>
    <row r="543" spans="1:11" ht="15">
      <c r="A543" s="14"/>
      <c r="B543" s="15"/>
      <c r="C543" s="16"/>
      <c r="D543" s="14"/>
      <c r="E543" s="17" t="s">
        <v>1</v>
      </c>
      <c r="F543" s="17" t="s">
        <v>2</v>
      </c>
      <c r="G543" s="17" t="s">
        <v>3</v>
      </c>
      <c r="H543" s="14"/>
      <c r="I543" s="14"/>
      <c r="J543" s="9"/>
      <c r="K543" s="9"/>
    </row>
    <row r="544" spans="1:11" ht="15">
      <c r="A544" s="18" t="s">
        <v>28</v>
      </c>
      <c r="B544" s="19"/>
      <c r="C544" s="19"/>
      <c r="D544" s="20"/>
      <c r="E544" s="20"/>
      <c r="F544" s="20"/>
      <c r="G544" s="20"/>
      <c r="H544" s="20"/>
      <c r="I544" s="21"/>
      <c r="J544"/>
      <c r="K544"/>
    </row>
    <row r="545" spans="1:11" ht="15">
      <c r="A545" s="9"/>
      <c r="B545" s="22" t="s">
        <v>29</v>
      </c>
      <c r="C545" s="22"/>
      <c r="D545" s="23">
        <v>15</v>
      </c>
      <c r="E545" s="24">
        <v>0.12</v>
      </c>
      <c r="F545" s="24">
        <v>0.02</v>
      </c>
      <c r="G545" s="24">
        <v>0.38</v>
      </c>
      <c r="H545" s="24">
        <v>2.12</v>
      </c>
      <c r="I545" s="24">
        <v>428</v>
      </c>
      <c r="J545"/>
      <c r="K545"/>
    </row>
    <row r="546" spans="1:11" ht="15">
      <c r="A546" s="9"/>
      <c r="B546" s="22" t="s">
        <v>180</v>
      </c>
      <c r="C546" s="22"/>
      <c r="D546" s="23">
        <v>90</v>
      </c>
      <c r="E546" s="24">
        <v>7.46</v>
      </c>
      <c r="F546" s="24">
        <v>10.06</v>
      </c>
      <c r="G546" s="24">
        <v>8.33</v>
      </c>
      <c r="H546" s="24">
        <v>145.59</v>
      </c>
      <c r="I546" s="24">
        <v>88.03</v>
      </c>
      <c r="J546"/>
      <c r="K546"/>
    </row>
    <row r="547" spans="1:11" ht="15">
      <c r="A547" s="9"/>
      <c r="B547" s="22" t="s">
        <v>181</v>
      </c>
      <c r="C547" s="22"/>
      <c r="D547" s="23">
        <v>150</v>
      </c>
      <c r="E547" s="24">
        <v>5.3</v>
      </c>
      <c r="F547" s="24">
        <v>3.91</v>
      </c>
      <c r="G547" s="24">
        <v>32.81</v>
      </c>
      <c r="H547" s="24">
        <v>187.78</v>
      </c>
      <c r="I547" s="24">
        <v>268.02</v>
      </c>
      <c r="J547"/>
      <c r="K547"/>
    </row>
    <row r="548" spans="1:11" ht="15">
      <c r="A548" s="9"/>
      <c r="B548" s="22" t="s">
        <v>32</v>
      </c>
      <c r="C548" s="22"/>
      <c r="D548" s="23">
        <v>200</v>
      </c>
      <c r="E548" s="24">
        <v>1.55</v>
      </c>
      <c r="F548" s="24">
        <v>1.37</v>
      </c>
      <c r="G548" s="24">
        <v>20.37</v>
      </c>
      <c r="H548" s="24">
        <v>99.98</v>
      </c>
      <c r="I548" s="24">
        <v>349.01</v>
      </c>
      <c r="J548"/>
      <c r="K548"/>
    </row>
    <row r="549" spans="1:11" ht="15">
      <c r="A549" s="9"/>
      <c r="B549" s="22" t="s">
        <v>33</v>
      </c>
      <c r="C549" s="22"/>
      <c r="D549" s="23">
        <v>40</v>
      </c>
      <c r="E549" s="24">
        <v>3</v>
      </c>
      <c r="F549" s="24">
        <v>1.1599999999999999</v>
      </c>
      <c r="G549" s="24">
        <v>20.56</v>
      </c>
      <c r="H549" s="24">
        <v>113.2</v>
      </c>
      <c r="I549" s="24" t="s">
        <v>11</v>
      </c>
      <c r="J549"/>
      <c r="K549"/>
    </row>
    <row r="550" spans="1:11" ht="15">
      <c r="A550" s="9"/>
      <c r="B550" s="22" t="s">
        <v>13</v>
      </c>
      <c r="C550" s="22"/>
      <c r="D550" s="23">
        <v>20</v>
      </c>
      <c r="E550" s="24">
        <v>1.32</v>
      </c>
      <c r="F550" s="24">
        <v>0.25</v>
      </c>
      <c r="G550" s="24">
        <v>6.69</v>
      </c>
      <c r="H550" s="24">
        <v>34.159999999999997</v>
      </c>
      <c r="I550" s="25" t="s">
        <v>11</v>
      </c>
      <c r="J550"/>
      <c r="K550"/>
    </row>
    <row r="551" spans="1:11" ht="15">
      <c r="A551" s="26" t="s">
        <v>34</v>
      </c>
      <c r="B551" s="26"/>
      <c r="C551" s="26"/>
      <c r="D551" s="27">
        <f>SUM(D545:D550)</f>
        <v>515</v>
      </c>
      <c r="E551" s="27">
        <f t="shared" ref="E551:H551" si="98">SUM(E545:E550)</f>
        <v>18.75</v>
      </c>
      <c r="F551" s="27">
        <f t="shared" si="98"/>
        <v>16.77</v>
      </c>
      <c r="G551" s="27">
        <f t="shared" si="98"/>
        <v>89.14</v>
      </c>
      <c r="H551" s="27">
        <f t="shared" si="98"/>
        <v>582.83000000000004</v>
      </c>
      <c r="I551" s="29"/>
      <c r="J551"/>
      <c r="K551"/>
    </row>
    <row r="552" spans="1:11" ht="15">
      <c r="A552" s="18" t="s">
        <v>35</v>
      </c>
      <c r="B552" s="19"/>
      <c r="C552" s="19"/>
      <c r="D552" s="20"/>
      <c r="E552" s="20"/>
      <c r="F552" s="20"/>
      <c r="G552" s="20"/>
      <c r="H552" s="20"/>
      <c r="I552" s="21"/>
      <c r="J552"/>
      <c r="K552"/>
    </row>
    <row r="553" spans="1:11" ht="15">
      <c r="A553" s="9"/>
      <c r="B553" s="22" t="s">
        <v>69</v>
      </c>
      <c r="C553" s="22"/>
      <c r="D553" s="23">
        <v>60</v>
      </c>
      <c r="E553" s="24">
        <v>0.61</v>
      </c>
      <c r="F553" s="24">
        <v>10.66</v>
      </c>
      <c r="G553" s="24">
        <v>2.1</v>
      </c>
      <c r="H553" s="24">
        <v>106.76</v>
      </c>
      <c r="I553" s="24" t="s">
        <v>182</v>
      </c>
      <c r="J553"/>
      <c r="K553"/>
    </row>
    <row r="554" spans="1:11" ht="15">
      <c r="A554" s="9"/>
      <c r="B554" s="22" t="s">
        <v>183</v>
      </c>
      <c r="C554" s="22"/>
      <c r="D554" s="30">
        <v>210</v>
      </c>
      <c r="E554" s="24">
        <v>1.98</v>
      </c>
      <c r="F554" s="24">
        <v>4.16</v>
      </c>
      <c r="G554" s="24">
        <v>19.23</v>
      </c>
      <c r="H554" s="24">
        <v>122.28</v>
      </c>
      <c r="I554" s="24">
        <v>998</v>
      </c>
      <c r="J554"/>
      <c r="K554"/>
    </row>
    <row r="555" spans="1:11" ht="15">
      <c r="A555" s="9"/>
      <c r="B555" s="22" t="s">
        <v>184</v>
      </c>
      <c r="C555" s="22"/>
      <c r="D555" s="23">
        <v>90</v>
      </c>
      <c r="E555" s="24">
        <v>18.73</v>
      </c>
      <c r="F555" s="24">
        <v>10.51</v>
      </c>
      <c r="G555" s="24">
        <v>18.420000000000002</v>
      </c>
      <c r="H555" s="24">
        <v>254.94</v>
      </c>
      <c r="I555" s="24">
        <v>783.01</v>
      </c>
      <c r="J555"/>
      <c r="K555"/>
    </row>
    <row r="556" spans="1:11" ht="15">
      <c r="A556" s="9"/>
      <c r="B556" s="22" t="s">
        <v>113</v>
      </c>
      <c r="C556" s="22"/>
      <c r="D556" s="23">
        <v>150</v>
      </c>
      <c r="E556" s="24">
        <v>2.72</v>
      </c>
      <c r="F556" s="24">
        <v>4.32</v>
      </c>
      <c r="G556" s="24">
        <v>19.22</v>
      </c>
      <c r="H556" s="24">
        <v>126.03</v>
      </c>
      <c r="I556" s="24">
        <v>246</v>
      </c>
      <c r="J556"/>
      <c r="K556"/>
    </row>
    <row r="557" spans="1:11" ht="15">
      <c r="A557" s="9"/>
      <c r="B557" s="22" t="s">
        <v>60</v>
      </c>
      <c r="C557" s="22"/>
      <c r="D557" s="23">
        <v>200</v>
      </c>
      <c r="E557" s="24">
        <v>0.38</v>
      </c>
      <c r="F557" s="29"/>
      <c r="G557" s="24">
        <v>28.9</v>
      </c>
      <c r="H557" s="24">
        <v>117.11</v>
      </c>
      <c r="I557" s="24">
        <v>374</v>
      </c>
      <c r="J557"/>
      <c r="K557"/>
    </row>
    <row r="558" spans="1:11" ht="15">
      <c r="A558" s="9"/>
      <c r="B558" s="22" t="s">
        <v>12</v>
      </c>
      <c r="C558" s="22"/>
      <c r="D558" s="23">
        <v>50</v>
      </c>
      <c r="E558" s="24">
        <v>3.8</v>
      </c>
      <c r="F558" s="24">
        <v>0.4</v>
      </c>
      <c r="G558" s="24">
        <v>24.6</v>
      </c>
      <c r="H558" s="24">
        <v>117.2</v>
      </c>
      <c r="I558" s="24" t="s">
        <v>11</v>
      </c>
      <c r="J558"/>
      <c r="K558"/>
    </row>
    <row r="559" spans="1:11" ht="15">
      <c r="A559" s="9"/>
      <c r="B559" s="22" t="s">
        <v>13</v>
      </c>
      <c r="C559" s="22"/>
      <c r="D559" s="23">
        <v>30</v>
      </c>
      <c r="E559" s="24">
        <v>1.98</v>
      </c>
      <c r="F559" s="24">
        <v>0.37</v>
      </c>
      <c r="G559" s="24">
        <v>10.029999999999999</v>
      </c>
      <c r="H559" s="24">
        <v>51.24</v>
      </c>
      <c r="I559" s="25" t="s">
        <v>11</v>
      </c>
      <c r="J559"/>
      <c r="K559"/>
    </row>
    <row r="560" spans="1:11" ht="15">
      <c r="A560" s="26" t="s">
        <v>41</v>
      </c>
      <c r="B560" s="26"/>
      <c r="C560" s="26"/>
      <c r="D560" s="31">
        <f>SUM(D553:D559)</f>
        <v>790</v>
      </c>
      <c r="E560" s="38">
        <f t="shared" ref="E560:H560" si="99">SUM(E553:E559)</f>
        <v>30.2</v>
      </c>
      <c r="F560" s="38">
        <f t="shared" si="99"/>
        <v>30.419999999999998</v>
      </c>
      <c r="G560" s="38">
        <f t="shared" si="99"/>
        <v>122.5</v>
      </c>
      <c r="H560" s="38">
        <f t="shared" si="99"/>
        <v>895.56000000000006</v>
      </c>
      <c r="I560" s="29"/>
      <c r="J560"/>
      <c r="K560"/>
    </row>
    <row r="561" spans="1:11" ht="15">
      <c r="A561" s="18" t="s">
        <v>42</v>
      </c>
      <c r="B561" s="19"/>
      <c r="C561" s="19"/>
      <c r="D561" s="20"/>
      <c r="E561" s="20"/>
      <c r="F561" s="20"/>
      <c r="G561" s="20"/>
      <c r="H561" s="20"/>
      <c r="I561" s="21"/>
      <c r="J561"/>
      <c r="K561"/>
    </row>
    <row r="562" spans="1:11" ht="15">
      <c r="A562" s="9"/>
      <c r="B562" s="22" t="s">
        <v>185</v>
      </c>
      <c r="C562" s="22"/>
      <c r="D562" s="23">
        <v>50</v>
      </c>
      <c r="E562" s="24">
        <v>12.25</v>
      </c>
      <c r="F562" s="24">
        <v>2.31</v>
      </c>
      <c r="G562" s="24">
        <v>19.11</v>
      </c>
      <c r="H562" s="24">
        <v>143.59</v>
      </c>
      <c r="I562" s="24">
        <v>202.03</v>
      </c>
      <c r="J562"/>
      <c r="K562"/>
    </row>
    <row r="563" spans="1:11" ht="15">
      <c r="A563" s="9"/>
      <c r="B563" s="22" t="s">
        <v>44</v>
      </c>
      <c r="C563" s="22"/>
      <c r="D563" s="23">
        <v>200</v>
      </c>
      <c r="E563" s="24">
        <v>5.8</v>
      </c>
      <c r="F563" s="24">
        <v>6.4</v>
      </c>
      <c r="G563" s="24">
        <v>9.4</v>
      </c>
      <c r="H563" s="24">
        <v>118.4</v>
      </c>
      <c r="I563" s="24" t="s">
        <v>11</v>
      </c>
      <c r="J563"/>
      <c r="K563"/>
    </row>
    <row r="564" spans="1:11" ht="15">
      <c r="A564" s="9"/>
      <c r="B564" s="22" t="s">
        <v>46</v>
      </c>
      <c r="C564" s="22"/>
      <c r="D564" s="23">
        <v>100</v>
      </c>
      <c r="E564" s="24">
        <v>0.4</v>
      </c>
      <c r="F564" s="24">
        <v>0.4</v>
      </c>
      <c r="G564" s="24">
        <v>9.8000000000000007</v>
      </c>
      <c r="H564" s="24">
        <v>44.4</v>
      </c>
      <c r="I564" s="24" t="s">
        <v>96</v>
      </c>
      <c r="J564"/>
      <c r="K564"/>
    </row>
    <row r="565" spans="1:11" ht="15">
      <c r="A565" s="26" t="s">
        <v>48</v>
      </c>
      <c r="B565" s="26"/>
      <c r="C565" s="26"/>
      <c r="D565" s="32">
        <f>SUM(D562:D564)</f>
        <v>350</v>
      </c>
      <c r="E565" s="39">
        <f t="shared" ref="E565:H565" si="100">SUM(E562:E564)</f>
        <v>18.45</v>
      </c>
      <c r="F565" s="39">
        <f t="shared" si="100"/>
        <v>9.1100000000000012</v>
      </c>
      <c r="G565" s="39">
        <f t="shared" si="100"/>
        <v>38.31</v>
      </c>
      <c r="H565" s="39">
        <f t="shared" si="100"/>
        <v>306.39</v>
      </c>
      <c r="I565" s="29"/>
      <c r="J565"/>
      <c r="K565"/>
    </row>
    <row r="566" spans="1:11" ht="15">
      <c r="A566" s="26" t="s">
        <v>49</v>
      </c>
      <c r="B566" s="26"/>
      <c r="C566" s="26"/>
      <c r="D566" s="33">
        <f>D551+D560+D565</f>
        <v>1655</v>
      </c>
      <c r="E566" s="34">
        <f>E551+E560+E565</f>
        <v>67.400000000000006</v>
      </c>
      <c r="F566" s="34">
        <f>F551+F560+F565</f>
        <v>56.3</v>
      </c>
      <c r="G566" s="34">
        <f t="shared" ref="G566:H566" si="101">G551+G560+G565</f>
        <v>249.95</v>
      </c>
      <c r="H566" s="34">
        <f t="shared" si="101"/>
        <v>1784.7800000000002</v>
      </c>
      <c r="I566" s="37">
        <f>L563</f>
        <v>0</v>
      </c>
      <c r="J566" s="9"/>
      <c r="K566" s="9"/>
    </row>
    <row r="567" spans="1:11" ht="15">
      <c r="A567" s="9"/>
      <c r="B567" s="9"/>
      <c r="C567" s="9"/>
      <c r="D567" s="9"/>
      <c r="E567" s="35"/>
      <c r="F567" s="35"/>
      <c r="G567" s="35"/>
      <c r="H567" s="35"/>
      <c r="I567" s="11" t="s">
        <v>186</v>
      </c>
      <c r="J567"/>
      <c r="K567"/>
    </row>
    <row r="568" spans="1:11" ht="15">
      <c r="A568" s="8" t="s">
        <v>17</v>
      </c>
      <c r="B568" s="9"/>
      <c r="C568" s="10" t="s">
        <v>18</v>
      </c>
      <c r="D568" s="11" t="s">
        <v>19</v>
      </c>
      <c r="E568" s="36">
        <v>4</v>
      </c>
      <c r="F568" s="9"/>
      <c r="G568" s="11" t="s">
        <v>21</v>
      </c>
      <c r="H568" s="9" t="s">
        <v>76</v>
      </c>
      <c r="I568" s="9"/>
      <c r="J568"/>
      <c r="K568"/>
    </row>
    <row r="569" spans="1:11" ht="15">
      <c r="A569" s="12" t="s">
        <v>0</v>
      </c>
      <c r="B569" s="12" t="s">
        <v>23</v>
      </c>
      <c r="C569" s="12"/>
      <c r="D569" s="12" t="s">
        <v>24</v>
      </c>
      <c r="E569" s="13" t="s">
        <v>25</v>
      </c>
      <c r="F569" s="13"/>
      <c r="G569" s="13"/>
      <c r="H569" s="12" t="s">
        <v>26</v>
      </c>
      <c r="I569" s="12" t="s">
        <v>27</v>
      </c>
      <c r="J569" s="9"/>
      <c r="K569" s="9"/>
    </row>
    <row r="570" spans="1:11" ht="15">
      <c r="A570" s="14"/>
      <c r="B570" s="15"/>
      <c r="C570" s="16"/>
      <c r="D570" s="14"/>
      <c r="E570" s="17" t="s">
        <v>1</v>
      </c>
      <c r="F570" s="17" t="s">
        <v>2</v>
      </c>
      <c r="G570" s="17" t="s">
        <v>3</v>
      </c>
      <c r="H570" s="14"/>
      <c r="I570" s="14"/>
      <c r="J570" s="9"/>
      <c r="K570" s="9"/>
    </row>
    <row r="571" spans="1:11" ht="15">
      <c r="A571" s="18" t="s">
        <v>28</v>
      </c>
      <c r="B571" s="19"/>
      <c r="C571" s="19"/>
      <c r="D571" s="20"/>
      <c r="E571" s="20"/>
      <c r="F571" s="20"/>
      <c r="G571" s="20"/>
      <c r="H571" s="20"/>
      <c r="I571" s="21"/>
      <c r="J571"/>
      <c r="K571"/>
    </row>
    <row r="572" spans="1:11" ht="15">
      <c r="A572" s="9"/>
      <c r="B572" s="22" t="s">
        <v>105</v>
      </c>
      <c r="C572" s="22"/>
      <c r="D572" s="23">
        <v>15</v>
      </c>
      <c r="E572" s="24">
        <v>0.17</v>
      </c>
      <c r="F572" s="24">
        <v>0.03</v>
      </c>
      <c r="G572" s="24">
        <v>0.56999999999999995</v>
      </c>
      <c r="H572" s="24">
        <v>3.21</v>
      </c>
      <c r="I572" s="24">
        <v>431</v>
      </c>
      <c r="J572"/>
      <c r="K572"/>
    </row>
    <row r="573" spans="1:11" ht="15">
      <c r="A573" s="9"/>
      <c r="B573" s="22" t="s">
        <v>187</v>
      </c>
      <c r="C573" s="22"/>
      <c r="D573" s="23">
        <v>90</v>
      </c>
      <c r="E573" s="24">
        <v>8.4600000000000009</v>
      </c>
      <c r="F573" s="24">
        <v>23.74</v>
      </c>
      <c r="G573" s="24">
        <v>14.86</v>
      </c>
      <c r="H573" s="24">
        <v>281.08999999999997</v>
      </c>
      <c r="I573" s="24">
        <v>775.09</v>
      </c>
      <c r="J573"/>
      <c r="K573"/>
    </row>
    <row r="574" spans="1:11" ht="15">
      <c r="A574" s="9"/>
      <c r="B574" s="22" t="s">
        <v>59</v>
      </c>
      <c r="C574" s="22"/>
      <c r="D574" s="23">
        <v>150</v>
      </c>
      <c r="E574" s="24">
        <v>3.51</v>
      </c>
      <c r="F574" s="24">
        <v>3.99</v>
      </c>
      <c r="G574" s="24">
        <v>35.4</v>
      </c>
      <c r="H574" s="24">
        <v>191.49</v>
      </c>
      <c r="I574" s="25">
        <v>1003.01</v>
      </c>
      <c r="J574"/>
      <c r="K574"/>
    </row>
    <row r="575" spans="1:11" ht="15">
      <c r="A575" s="9"/>
      <c r="B575" s="22" t="s">
        <v>68</v>
      </c>
      <c r="C575" s="22"/>
      <c r="D575" s="30">
        <v>200</v>
      </c>
      <c r="E575" s="24">
        <v>0.44</v>
      </c>
      <c r="F575" s="24">
        <v>0.1</v>
      </c>
      <c r="G575" s="24">
        <v>18.55</v>
      </c>
      <c r="H575" s="24">
        <v>76.62</v>
      </c>
      <c r="I575" s="24">
        <v>350.2</v>
      </c>
      <c r="J575"/>
      <c r="K575"/>
    </row>
    <row r="576" spans="1:11" ht="15">
      <c r="A576" s="9"/>
      <c r="B576" s="22" t="s">
        <v>33</v>
      </c>
      <c r="C576" s="22"/>
      <c r="D576" s="23">
        <v>40</v>
      </c>
      <c r="E576" s="24">
        <v>3</v>
      </c>
      <c r="F576" s="24">
        <v>1.1599999999999999</v>
      </c>
      <c r="G576" s="24">
        <v>20.56</v>
      </c>
      <c r="H576" s="24">
        <v>113.2</v>
      </c>
      <c r="I576" s="24" t="s">
        <v>11</v>
      </c>
      <c r="J576"/>
      <c r="K576"/>
    </row>
    <row r="577" spans="1:11" ht="15">
      <c r="A577" s="9"/>
      <c r="B577" s="22" t="s">
        <v>13</v>
      </c>
      <c r="C577" s="22"/>
      <c r="D577" s="23">
        <v>20</v>
      </c>
      <c r="E577" s="24">
        <v>1.32</v>
      </c>
      <c r="F577" s="24">
        <v>0.25</v>
      </c>
      <c r="G577" s="24">
        <v>6.69</v>
      </c>
      <c r="H577" s="24">
        <v>34.159999999999997</v>
      </c>
      <c r="I577" s="25" t="s">
        <v>11</v>
      </c>
      <c r="J577"/>
      <c r="K577"/>
    </row>
    <row r="578" spans="1:11" ht="15">
      <c r="A578" s="26" t="s">
        <v>34</v>
      </c>
      <c r="B578" s="26"/>
      <c r="C578" s="26"/>
      <c r="D578" s="27">
        <f>SUM(D572:D577)</f>
        <v>515</v>
      </c>
      <c r="E578" s="27">
        <f t="shared" ref="E578:H578" si="102">SUM(E572:E577)</f>
        <v>16.899999999999999</v>
      </c>
      <c r="F578" s="27">
        <f t="shared" si="102"/>
        <v>29.27</v>
      </c>
      <c r="G578" s="27">
        <f t="shared" si="102"/>
        <v>96.63</v>
      </c>
      <c r="H578" s="27">
        <f t="shared" si="102"/>
        <v>699.77</v>
      </c>
      <c r="I578" s="29"/>
      <c r="J578"/>
      <c r="K578"/>
    </row>
    <row r="579" spans="1:11" ht="15">
      <c r="A579" s="18" t="s">
        <v>35</v>
      </c>
      <c r="B579" s="19"/>
      <c r="C579" s="19"/>
      <c r="D579" s="20"/>
      <c r="E579" s="20"/>
      <c r="F579" s="20"/>
      <c r="G579" s="20"/>
      <c r="H579" s="20"/>
      <c r="I579" s="21"/>
      <c r="J579"/>
      <c r="K579"/>
    </row>
    <row r="580" spans="1:11" ht="15">
      <c r="A580" s="9"/>
      <c r="B580" s="22" t="s">
        <v>106</v>
      </c>
      <c r="C580" s="22"/>
      <c r="D580" s="23">
        <v>60</v>
      </c>
      <c r="E580" s="24">
        <v>0.44</v>
      </c>
      <c r="F580" s="24">
        <v>5.33</v>
      </c>
      <c r="G580" s="24">
        <v>1.37</v>
      </c>
      <c r="H580" s="24">
        <v>55.19</v>
      </c>
      <c r="I580" s="24" t="s">
        <v>188</v>
      </c>
      <c r="J580"/>
      <c r="K580"/>
    </row>
    <row r="581" spans="1:11" ht="15">
      <c r="A581" s="9"/>
      <c r="B581" s="22" t="s">
        <v>91</v>
      </c>
      <c r="C581" s="22"/>
      <c r="D581" s="30">
        <v>210</v>
      </c>
      <c r="E581" s="24">
        <v>1.53</v>
      </c>
      <c r="F581" s="24">
        <v>5.85</v>
      </c>
      <c r="G581" s="24">
        <v>17.72</v>
      </c>
      <c r="H581" s="24">
        <v>109.85</v>
      </c>
      <c r="I581" s="24">
        <v>110.04</v>
      </c>
      <c r="J581"/>
      <c r="K581"/>
    </row>
    <row r="582" spans="1:11" ht="15">
      <c r="A582" s="9"/>
      <c r="B582" s="22" t="s">
        <v>189</v>
      </c>
      <c r="C582" s="22"/>
      <c r="D582" s="23">
        <v>90</v>
      </c>
      <c r="E582" s="24">
        <v>9.4499999999999993</v>
      </c>
      <c r="F582" s="24">
        <v>19.649999999999999</v>
      </c>
      <c r="G582" s="24">
        <v>11.07</v>
      </c>
      <c r="H582" s="24">
        <v>259.24</v>
      </c>
      <c r="I582" s="24">
        <v>53.08</v>
      </c>
      <c r="J582"/>
      <c r="K582"/>
    </row>
    <row r="583" spans="1:11" ht="15">
      <c r="A583" s="9"/>
      <c r="B583" s="22" t="s">
        <v>190</v>
      </c>
      <c r="C583" s="22"/>
      <c r="D583" s="23">
        <v>150</v>
      </c>
      <c r="E583" s="24">
        <v>4.7300000000000004</v>
      </c>
      <c r="F583" s="24">
        <v>3.41</v>
      </c>
      <c r="G583" s="24">
        <v>32.94</v>
      </c>
      <c r="H583" s="24">
        <v>233.07</v>
      </c>
      <c r="I583" s="24">
        <v>256</v>
      </c>
      <c r="J583"/>
      <c r="K583"/>
    </row>
    <row r="584" spans="1:11" ht="15">
      <c r="A584" s="9"/>
      <c r="B584" s="22" t="s">
        <v>146</v>
      </c>
      <c r="C584" s="22"/>
      <c r="D584" s="23">
        <v>200</v>
      </c>
      <c r="E584" s="24">
        <v>1.4</v>
      </c>
      <c r="F584" s="24">
        <v>0.4</v>
      </c>
      <c r="G584" s="24">
        <v>22.8</v>
      </c>
      <c r="H584" s="24">
        <v>100.4</v>
      </c>
      <c r="I584" s="24" t="s">
        <v>11</v>
      </c>
      <c r="J584"/>
      <c r="K584"/>
    </row>
    <row r="585" spans="1:11" ht="15">
      <c r="A585" s="9"/>
      <c r="B585" s="22" t="s">
        <v>12</v>
      </c>
      <c r="C585" s="22"/>
      <c r="D585" s="23">
        <v>50</v>
      </c>
      <c r="E585" s="24">
        <v>3.8</v>
      </c>
      <c r="F585" s="24">
        <v>0.4</v>
      </c>
      <c r="G585" s="24">
        <v>24.6</v>
      </c>
      <c r="H585" s="24">
        <v>117.2</v>
      </c>
      <c r="I585" s="24" t="s">
        <v>11</v>
      </c>
      <c r="J585"/>
      <c r="K585"/>
    </row>
    <row r="586" spans="1:11" ht="15">
      <c r="A586" s="9"/>
      <c r="B586" s="22" t="s">
        <v>13</v>
      </c>
      <c r="C586" s="22"/>
      <c r="D586" s="23">
        <v>30</v>
      </c>
      <c r="E586" s="24">
        <v>1.98</v>
      </c>
      <c r="F586" s="24">
        <v>0.37</v>
      </c>
      <c r="G586" s="24">
        <v>10.029999999999999</v>
      </c>
      <c r="H586" s="24">
        <v>51.24</v>
      </c>
      <c r="I586" s="25" t="s">
        <v>11</v>
      </c>
      <c r="J586"/>
      <c r="K586"/>
    </row>
    <row r="587" spans="1:11" ht="15">
      <c r="A587" s="26" t="s">
        <v>41</v>
      </c>
      <c r="B587" s="26"/>
      <c r="C587" s="26"/>
      <c r="D587" s="31">
        <f>SUM(D580:D586)</f>
        <v>790</v>
      </c>
      <c r="E587" s="38">
        <f t="shared" ref="E587:H587" si="103">SUM(E580:E586)</f>
        <v>23.33</v>
      </c>
      <c r="F587" s="38">
        <f t="shared" si="103"/>
        <v>35.409999999999989</v>
      </c>
      <c r="G587" s="38">
        <f t="shared" si="103"/>
        <v>120.53</v>
      </c>
      <c r="H587" s="38">
        <f t="shared" si="103"/>
        <v>926.18999999999994</v>
      </c>
      <c r="I587" s="29"/>
      <c r="J587"/>
      <c r="K587"/>
    </row>
    <row r="588" spans="1:11" ht="15">
      <c r="A588" s="18" t="s">
        <v>42</v>
      </c>
      <c r="B588" s="19"/>
      <c r="C588" s="19"/>
      <c r="D588" s="20"/>
      <c r="E588" s="20"/>
      <c r="F588" s="20"/>
      <c r="G588" s="20"/>
      <c r="H588" s="20"/>
      <c r="I588" s="21"/>
      <c r="J588"/>
      <c r="K588"/>
    </row>
    <row r="589" spans="1:11" ht="15">
      <c r="A589" s="9"/>
      <c r="B589" s="22" t="s">
        <v>62</v>
      </c>
      <c r="C589" s="22"/>
      <c r="D589" s="23">
        <v>75</v>
      </c>
      <c r="E589" s="24">
        <v>2.87</v>
      </c>
      <c r="F589" s="24">
        <v>5.72</v>
      </c>
      <c r="G589" s="24">
        <v>38.89</v>
      </c>
      <c r="H589" s="74">
        <v>212.84</v>
      </c>
      <c r="I589" s="24">
        <v>236</v>
      </c>
      <c r="J589"/>
      <c r="K589"/>
    </row>
    <row r="590" spans="1:11" ht="15">
      <c r="A590" s="9"/>
      <c r="B590" s="22" t="s">
        <v>85</v>
      </c>
      <c r="C590" s="22"/>
      <c r="D590" s="23">
        <v>200</v>
      </c>
      <c r="E590" s="24">
        <v>5.8</v>
      </c>
      <c r="F590" s="24">
        <v>5</v>
      </c>
      <c r="G590" s="24">
        <v>8</v>
      </c>
      <c r="H590" s="24">
        <v>100.2</v>
      </c>
      <c r="I590" s="24" t="s">
        <v>11</v>
      </c>
      <c r="J590"/>
      <c r="K590"/>
    </row>
    <row r="591" spans="1:11" ht="15">
      <c r="A591" s="9"/>
      <c r="B591" s="22" t="s">
        <v>61</v>
      </c>
      <c r="C591" s="22"/>
      <c r="D591" s="23">
        <v>100</v>
      </c>
      <c r="E591" s="24">
        <v>0.8</v>
      </c>
      <c r="F591" s="24">
        <v>0.2</v>
      </c>
      <c r="G591" s="24">
        <v>7.5</v>
      </c>
      <c r="H591" s="24">
        <v>35</v>
      </c>
      <c r="I591" s="24">
        <v>563</v>
      </c>
      <c r="J591"/>
      <c r="K591"/>
    </row>
    <row r="592" spans="1:11" ht="15">
      <c r="A592" s="26" t="s">
        <v>48</v>
      </c>
      <c r="B592" s="26"/>
      <c r="C592" s="26"/>
      <c r="D592" s="32">
        <f>SUM(D589:D591)</f>
        <v>375</v>
      </c>
      <c r="E592" s="39">
        <f t="shared" ref="E592:H592" si="104">SUM(E589:E591)</f>
        <v>9.4700000000000006</v>
      </c>
      <c r="F592" s="39">
        <f t="shared" si="104"/>
        <v>10.919999999999998</v>
      </c>
      <c r="G592" s="39">
        <f t="shared" si="104"/>
        <v>54.39</v>
      </c>
      <c r="H592" s="39">
        <f t="shared" si="104"/>
        <v>348.04</v>
      </c>
      <c r="I592" s="29"/>
      <c r="J592"/>
      <c r="K592"/>
    </row>
    <row r="593" spans="1:11" ht="15">
      <c r="A593" s="26" t="s">
        <v>49</v>
      </c>
      <c r="B593" s="26"/>
      <c r="C593" s="26"/>
      <c r="D593" s="33">
        <f>D578+D587+D592</f>
        <v>1680</v>
      </c>
      <c r="E593" s="34">
        <f t="shared" ref="E593:H593" si="105">E578+E587+E592</f>
        <v>49.699999999999996</v>
      </c>
      <c r="F593" s="34">
        <f t="shared" si="105"/>
        <v>75.599999999999994</v>
      </c>
      <c r="G593" s="34">
        <f t="shared" si="105"/>
        <v>271.55</v>
      </c>
      <c r="H593" s="34">
        <f t="shared" si="105"/>
        <v>1974</v>
      </c>
      <c r="I593" s="29"/>
      <c r="J593"/>
      <c r="K593"/>
    </row>
    <row r="594" spans="1:11" ht="15">
      <c r="A594" s="9"/>
      <c r="B594" s="9"/>
      <c r="C594" s="9"/>
      <c r="D594" s="9"/>
      <c r="E594" s="35"/>
      <c r="F594" s="35"/>
      <c r="G594" s="35"/>
      <c r="H594" s="35"/>
      <c r="I594" s="11" t="s">
        <v>191</v>
      </c>
      <c r="J594"/>
      <c r="K594"/>
    </row>
    <row r="595" spans="1:11" ht="15">
      <c r="A595" s="8" t="s">
        <v>17</v>
      </c>
      <c r="B595" s="9"/>
      <c r="C595" s="10" t="s">
        <v>18</v>
      </c>
      <c r="D595" s="11" t="s">
        <v>19</v>
      </c>
      <c r="E595" s="36">
        <v>4</v>
      </c>
      <c r="F595" s="9"/>
      <c r="G595" s="11" t="s">
        <v>21</v>
      </c>
      <c r="H595" s="9" t="s">
        <v>87</v>
      </c>
      <c r="I595" s="9"/>
      <c r="J595"/>
      <c r="K595"/>
    </row>
    <row r="596" spans="1:11" ht="15">
      <c r="A596" s="12" t="s">
        <v>0</v>
      </c>
      <c r="B596" s="12" t="s">
        <v>23</v>
      </c>
      <c r="C596" s="12"/>
      <c r="D596" s="12" t="s">
        <v>24</v>
      </c>
      <c r="E596" s="13" t="s">
        <v>25</v>
      </c>
      <c r="F596" s="13"/>
      <c r="G596" s="13"/>
      <c r="H596" s="12" t="s">
        <v>26</v>
      </c>
      <c r="I596" s="12" t="s">
        <v>27</v>
      </c>
      <c r="J596" s="9"/>
      <c r="K596" s="9"/>
    </row>
    <row r="597" spans="1:11" ht="15">
      <c r="A597" s="14"/>
      <c r="B597" s="15"/>
      <c r="C597" s="16"/>
      <c r="D597" s="14"/>
      <c r="E597" s="17" t="s">
        <v>1</v>
      </c>
      <c r="F597" s="17" t="s">
        <v>2</v>
      </c>
      <c r="G597" s="17" t="s">
        <v>3</v>
      </c>
      <c r="H597" s="14"/>
      <c r="I597" s="14"/>
      <c r="J597" s="9"/>
      <c r="K597" s="9"/>
    </row>
    <row r="598" spans="1:11" ht="15">
      <c r="A598" s="18" t="s">
        <v>28</v>
      </c>
      <c r="B598" s="19"/>
      <c r="C598" s="19"/>
      <c r="D598" s="20"/>
      <c r="E598" s="20"/>
      <c r="F598" s="20"/>
      <c r="G598" s="20"/>
      <c r="H598" s="20"/>
      <c r="I598" s="21"/>
      <c r="J598"/>
      <c r="K598"/>
    </row>
    <row r="599" spans="1:11" ht="15">
      <c r="A599" s="9"/>
      <c r="B599" s="22" t="s">
        <v>192</v>
      </c>
      <c r="C599" s="22"/>
      <c r="D599" s="23">
        <v>10</v>
      </c>
      <c r="E599" s="24">
        <v>0.08</v>
      </c>
      <c r="F599" s="24">
        <v>0.01</v>
      </c>
      <c r="G599" s="24">
        <v>0.15</v>
      </c>
      <c r="H599" s="24">
        <v>1</v>
      </c>
      <c r="I599" s="24">
        <v>429</v>
      </c>
      <c r="J599"/>
      <c r="K599"/>
    </row>
    <row r="600" spans="1:11" ht="15">
      <c r="A600" s="9"/>
      <c r="B600" s="22" t="s">
        <v>39</v>
      </c>
      <c r="C600" s="22"/>
      <c r="D600" s="23">
        <v>90</v>
      </c>
      <c r="E600" s="24">
        <v>10.42</v>
      </c>
      <c r="F600" s="24">
        <v>4.83</v>
      </c>
      <c r="G600" s="24">
        <v>7.91</v>
      </c>
      <c r="H600" s="24">
        <v>116.84</v>
      </c>
      <c r="I600" s="24">
        <v>783.07</v>
      </c>
      <c r="J600"/>
      <c r="K600"/>
    </row>
    <row r="601" spans="1:11" ht="15">
      <c r="A601" s="9"/>
      <c r="B601" s="22" t="s">
        <v>15</v>
      </c>
      <c r="C601" s="22"/>
      <c r="D601" s="23">
        <v>150</v>
      </c>
      <c r="E601" s="24">
        <v>3.18</v>
      </c>
      <c r="F601" s="24">
        <v>4.38</v>
      </c>
      <c r="G601" s="24">
        <v>20.27</v>
      </c>
      <c r="H601" s="24">
        <v>132.68</v>
      </c>
      <c r="I601" s="24">
        <v>252</v>
      </c>
      <c r="J601"/>
      <c r="K601"/>
    </row>
    <row r="602" spans="1:11" ht="15">
      <c r="A602" s="9"/>
      <c r="B602" s="22" t="s">
        <v>146</v>
      </c>
      <c r="C602" s="22"/>
      <c r="D602" s="23">
        <v>200</v>
      </c>
      <c r="E602" s="24">
        <v>1.4</v>
      </c>
      <c r="F602" s="29">
        <v>0.4</v>
      </c>
      <c r="G602" s="24">
        <v>22.8</v>
      </c>
      <c r="H602" s="24">
        <v>100.4</v>
      </c>
      <c r="I602" s="24" t="s">
        <v>11</v>
      </c>
      <c r="J602"/>
      <c r="K602"/>
    </row>
    <row r="603" spans="1:11" ht="15">
      <c r="A603" s="9"/>
      <c r="B603" s="22" t="s">
        <v>33</v>
      </c>
      <c r="C603" s="22"/>
      <c r="D603" s="23">
        <v>40</v>
      </c>
      <c r="E603" s="24">
        <v>3</v>
      </c>
      <c r="F603" s="24">
        <v>1.1599999999999999</v>
      </c>
      <c r="G603" s="24">
        <v>20.56</v>
      </c>
      <c r="H603" s="24">
        <v>113.2</v>
      </c>
      <c r="I603" s="24" t="s">
        <v>11</v>
      </c>
      <c r="J603"/>
      <c r="K603"/>
    </row>
    <row r="604" spans="1:11" ht="15">
      <c r="A604" s="9"/>
      <c r="B604" s="22" t="s">
        <v>13</v>
      </c>
      <c r="C604" s="22"/>
      <c r="D604" s="23">
        <v>20</v>
      </c>
      <c r="E604" s="24">
        <v>1.32</v>
      </c>
      <c r="F604" s="24">
        <v>0.25</v>
      </c>
      <c r="G604" s="24">
        <v>6.69</v>
      </c>
      <c r="H604" s="24">
        <v>34.159999999999997</v>
      </c>
      <c r="I604" s="25" t="s">
        <v>11</v>
      </c>
      <c r="J604"/>
      <c r="K604"/>
    </row>
    <row r="605" spans="1:11" ht="15">
      <c r="A605" s="26" t="s">
        <v>34</v>
      </c>
      <c r="B605" s="26"/>
      <c r="C605" s="26"/>
      <c r="D605" s="27">
        <f>SUM(D599:D604)</f>
        <v>510</v>
      </c>
      <c r="E605" s="28">
        <f t="shared" ref="E605:H605" si="106">SUM(E599:E604)</f>
        <v>19.399999999999999</v>
      </c>
      <c r="F605" s="28">
        <f t="shared" si="106"/>
        <v>11.03</v>
      </c>
      <c r="G605" s="28">
        <f t="shared" si="106"/>
        <v>78.38</v>
      </c>
      <c r="H605" s="28">
        <f t="shared" si="106"/>
        <v>498.28</v>
      </c>
      <c r="I605" s="29"/>
      <c r="J605"/>
      <c r="K605"/>
    </row>
    <row r="606" spans="1:11" ht="15">
      <c r="A606" s="18" t="s">
        <v>35</v>
      </c>
      <c r="B606" s="19"/>
      <c r="C606" s="19"/>
      <c r="D606" s="20"/>
      <c r="E606" s="20"/>
      <c r="F606" s="20"/>
      <c r="G606" s="20"/>
      <c r="H606" s="20"/>
      <c r="I606" s="21"/>
      <c r="J606"/>
      <c r="K606"/>
    </row>
    <row r="607" spans="1:11" ht="15">
      <c r="A607" s="9"/>
      <c r="B607" s="22" t="s">
        <v>105</v>
      </c>
      <c r="C607" s="22"/>
      <c r="D607" s="23">
        <v>60</v>
      </c>
      <c r="E607" s="24">
        <v>0.66</v>
      </c>
      <c r="F607" s="24">
        <v>0.12</v>
      </c>
      <c r="G607" s="24">
        <v>2.2799999999999998</v>
      </c>
      <c r="H607" s="24">
        <v>12.84</v>
      </c>
      <c r="I607" s="24">
        <v>431</v>
      </c>
      <c r="J607"/>
      <c r="K607"/>
    </row>
    <row r="608" spans="1:11" ht="15">
      <c r="A608" s="9"/>
      <c r="B608" s="22" t="s">
        <v>81</v>
      </c>
      <c r="C608" s="22"/>
      <c r="D608" s="30">
        <v>210</v>
      </c>
      <c r="E608" s="24">
        <v>1.64</v>
      </c>
      <c r="F608" s="24">
        <v>5.88</v>
      </c>
      <c r="G608" s="24">
        <v>16.920000000000002</v>
      </c>
      <c r="H608" s="24">
        <v>109.16</v>
      </c>
      <c r="I608" s="24">
        <v>549.07000000000005</v>
      </c>
      <c r="J608"/>
      <c r="K608"/>
    </row>
    <row r="609" spans="1:11" ht="15">
      <c r="A609" s="9"/>
      <c r="B609" s="22" t="s">
        <v>66</v>
      </c>
      <c r="C609" s="22"/>
      <c r="D609" s="23">
        <v>90</v>
      </c>
      <c r="E609" s="24">
        <v>9.49</v>
      </c>
      <c r="F609" s="24">
        <v>12.82</v>
      </c>
      <c r="G609" s="24">
        <v>7.36</v>
      </c>
      <c r="H609" s="24">
        <v>175.19</v>
      </c>
      <c r="I609" s="24">
        <v>760.01</v>
      </c>
      <c r="J609"/>
      <c r="K609"/>
    </row>
    <row r="610" spans="1:11" ht="15">
      <c r="A610" s="9"/>
      <c r="B610" s="22" t="s">
        <v>124</v>
      </c>
      <c r="C610" s="22"/>
      <c r="D610" s="23">
        <v>150</v>
      </c>
      <c r="E610" s="24">
        <v>5.3</v>
      </c>
      <c r="F610" s="24">
        <v>3.91</v>
      </c>
      <c r="G610" s="24">
        <v>32.81</v>
      </c>
      <c r="H610" s="24">
        <v>187.78</v>
      </c>
      <c r="I610" s="24">
        <v>370.05</v>
      </c>
      <c r="J610"/>
      <c r="K610"/>
    </row>
    <row r="611" spans="1:11" ht="15">
      <c r="A611" s="9"/>
      <c r="B611" s="22" t="s">
        <v>156</v>
      </c>
      <c r="C611" s="22"/>
      <c r="D611" s="23">
        <v>200</v>
      </c>
      <c r="E611" s="24">
        <v>0.41</v>
      </c>
      <c r="F611" s="24">
        <v>0.17</v>
      </c>
      <c r="G611" s="24">
        <v>27.97</v>
      </c>
      <c r="H611" s="24">
        <v>115.06</v>
      </c>
      <c r="I611" s="24">
        <v>365.01</v>
      </c>
      <c r="J611"/>
      <c r="K611"/>
    </row>
    <row r="612" spans="1:11" ht="15">
      <c r="A612" s="9"/>
      <c r="B612" s="22" t="s">
        <v>12</v>
      </c>
      <c r="C612" s="22"/>
      <c r="D612" s="23">
        <v>50</v>
      </c>
      <c r="E612" s="24">
        <v>3.8</v>
      </c>
      <c r="F612" s="24">
        <v>0.4</v>
      </c>
      <c r="G612" s="24">
        <v>24.6</v>
      </c>
      <c r="H612" s="24">
        <v>117.2</v>
      </c>
      <c r="I612" s="24" t="s">
        <v>11</v>
      </c>
      <c r="J612"/>
      <c r="K612"/>
    </row>
    <row r="613" spans="1:11" ht="15">
      <c r="A613" s="9"/>
      <c r="B613" s="22" t="s">
        <v>13</v>
      </c>
      <c r="C613" s="22"/>
      <c r="D613" s="23">
        <v>30</v>
      </c>
      <c r="E613" s="24">
        <v>1.98</v>
      </c>
      <c r="F613" s="24">
        <v>0.37</v>
      </c>
      <c r="G613" s="24">
        <v>10.029999999999999</v>
      </c>
      <c r="H613" s="24">
        <v>51.24</v>
      </c>
      <c r="I613" s="25" t="s">
        <v>11</v>
      </c>
      <c r="J613"/>
      <c r="K613"/>
    </row>
    <row r="614" spans="1:11" ht="15">
      <c r="A614" s="26" t="s">
        <v>41</v>
      </c>
      <c r="B614" s="26"/>
      <c r="C614" s="26"/>
      <c r="D614" s="31">
        <f>SUM(D607:D613)</f>
        <v>790</v>
      </c>
      <c r="E614" s="38">
        <f t="shared" ref="E614:H614" si="107">SUM(E607:E613)</f>
        <v>23.28</v>
      </c>
      <c r="F614" s="38">
        <f t="shared" si="107"/>
        <v>23.67</v>
      </c>
      <c r="G614" s="38">
        <f t="shared" si="107"/>
        <v>121.97</v>
      </c>
      <c r="H614" s="38">
        <f t="shared" si="107"/>
        <v>768.47</v>
      </c>
      <c r="I614" s="29"/>
      <c r="J614"/>
      <c r="K614"/>
    </row>
    <row r="615" spans="1:11" ht="15">
      <c r="A615" s="18" t="s">
        <v>42</v>
      </c>
      <c r="B615" s="19"/>
      <c r="C615" s="19"/>
      <c r="D615" s="20"/>
      <c r="E615" s="20"/>
      <c r="F615" s="20"/>
      <c r="G615" s="20"/>
      <c r="H615" s="20"/>
      <c r="I615" s="21"/>
      <c r="J615"/>
      <c r="K615"/>
    </row>
    <row r="616" spans="1:11" ht="15">
      <c r="A616" s="9"/>
      <c r="B616" s="22" t="s">
        <v>164</v>
      </c>
      <c r="C616" s="22"/>
      <c r="D616" s="23">
        <v>40</v>
      </c>
      <c r="E616" s="24">
        <v>1.92</v>
      </c>
      <c r="F616" s="24">
        <v>3.4</v>
      </c>
      <c r="G616" s="24">
        <v>19.36</v>
      </c>
      <c r="H616" s="24">
        <v>115.2</v>
      </c>
      <c r="I616" s="24" t="s">
        <v>11</v>
      </c>
      <c r="J616"/>
      <c r="K616"/>
    </row>
    <row r="617" spans="1:11" ht="15">
      <c r="A617" s="9"/>
      <c r="B617" s="22" t="s">
        <v>133</v>
      </c>
      <c r="C617" s="22"/>
      <c r="D617" s="23">
        <v>200</v>
      </c>
      <c r="E617" s="24">
        <v>5.4</v>
      </c>
      <c r="F617" s="78">
        <v>5</v>
      </c>
      <c r="G617" s="24">
        <v>21.6</v>
      </c>
      <c r="H617" s="78">
        <v>153</v>
      </c>
      <c r="I617" s="24" t="s">
        <v>47</v>
      </c>
      <c r="J617"/>
      <c r="K617"/>
    </row>
    <row r="618" spans="1:11" ht="15">
      <c r="A618" s="9"/>
      <c r="B618" s="22" t="s">
        <v>46</v>
      </c>
      <c r="C618" s="22"/>
      <c r="D618" s="23">
        <v>100</v>
      </c>
      <c r="E618" s="24">
        <v>0.4</v>
      </c>
      <c r="F618" s="24">
        <v>0.4</v>
      </c>
      <c r="G618" s="24">
        <v>9.8000000000000007</v>
      </c>
      <c r="H618" s="24">
        <v>44.4</v>
      </c>
      <c r="I618" s="24" t="s">
        <v>96</v>
      </c>
      <c r="J618"/>
      <c r="K618"/>
    </row>
    <row r="619" spans="1:11" ht="15">
      <c r="A619" s="26" t="s">
        <v>48</v>
      </c>
      <c r="B619" s="26"/>
      <c r="C619" s="26"/>
      <c r="D619" s="32">
        <f>SUM(D616:D618)</f>
        <v>340</v>
      </c>
      <c r="E619" s="39">
        <f t="shared" ref="E619:H619" si="108">SUM(E616:E618)</f>
        <v>7.7200000000000006</v>
      </c>
      <c r="F619" s="39">
        <f t="shared" si="108"/>
        <v>8.8000000000000007</v>
      </c>
      <c r="G619" s="39">
        <f t="shared" si="108"/>
        <v>50.760000000000005</v>
      </c>
      <c r="H619" s="39">
        <f t="shared" si="108"/>
        <v>312.59999999999997</v>
      </c>
      <c r="I619" s="29"/>
      <c r="J619"/>
      <c r="K619"/>
    </row>
    <row r="620" spans="1:11" ht="15">
      <c r="A620" s="26" t="s">
        <v>49</v>
      </c>
      <c r="B620" s="26"/>
      <c r="C620" s="26"/>
      <c r="D620" s="33">
        <f>D605+D614+D619</f>
        <v>1640</v>
      </c>
      <c r="E620" s="34">
        <f t="shared" ref="E620:H620" si="109">E605+E614+E619</f>
        <v>50.4</v>
      </c>
      <c r="F620" s="34">
        <f t="shared" si="109"/>
        <v>43.5</v>
      </c>
      <c r="G620" s="34">
        <f t="shared" si="109"/>
        <v>251.11</v>
      </c>
      <c r="H620" s="34">
        <f t="shared" si="109"/>
        <v>1579.35</v>
      </c>
      <c r="I620" s="29"/>
      <c r="J620" s="9"/>
      <c r="K620" s="9"/>
    </row>
    <row r="621" spans="1:11" ht="15">
      <c r="A621" s="9"/>
      <c r="B621" s="9"/>
      <c r="C621" s="9"/>
      <c r="D621" s="9"/>
      <c r="E621" s="9"/>
      <c r="F621" s="9"/>
      <c r="G621" s="9"/>
      <c r="H621" s="9"/>
      <c r="I621" s="9"/>
      <c r="J621"/>
      <c r="K621"/>
    </row>
    <row r="622" spans="1:11" ht="33.75">
      <c r="A622" s="44" t="s">
        <v>193</v>
      </c>
      <c r="B622" s="44"/>
      <c r="C622" s="44"/>
      <c r="D622" s="45"/>
      <c r="E622" s="46"/>
      <c r="F622" s="46"/>
      <c r="G622" s="46"/>
      <c r="H622" s="46"/>
      <c r="I622" s="47"/>
      <c r="J622" s="48"/>
      <c r="K622" s="48"/>
    </row>
    <row r="623" spans="1:11" ht="15">
      <c r="A623" s="49" t="s">
        <v>98</v>
      </c>
      <c r="B623" s="49"/>
      <c r="C623" s="49"/>
      <c r="D623" s="50">
        <f>D497+D524+D551+D578+D605</f>
        <v>2570</v>
      </c>
      <c r="E623" s="51">
        <f t="shared" ref="E623:H623" si="110">E497+E524+E551+E578+E605</f>
        <v>96.25</v>
      </c>
      <c r="F623" s="51">
        <f t="shared" si="110"/>
        <v>98.75</v>
      </c>
      <c r="G623" s="51">
        <f t="shared" si="110"/>
        <v>418.75</v>
      </c>
      <c r="H623" s="51">
        <f t="shared" si="110"/>
        <v>2937.5</v>
      </c>
      <c r="I623" s="43"/>
      <c r="J623"/>
      <c r="K623"/>
    </row>
    <row r="624" spans="1:11" ht="15">
      <c r="A624" s="44"/>
      <c r="B624" s="44"/>
      <c r="C624" s="44"/>
      <c r="D624" s="52"/>
      <c r="E624" s="53"/>
      <c r="F624" s="53"/>
      <c r="G624" s="53"/>
      <c r="H624" s="53"/>
      <c r="I624" s="43"/>
      <c r="J624"/>
      <c r="K624"/>
    </row>
    <row r="625" spans="1:11" ht="15">
      <c r="A625" s="44"/>
      <c r="B625" s="44"/>
      <c r="C625" s="54" t="s">
        <v>99</v>
      </c>
      <c r="D625" s="55">
        <f>D623/5</f>
        <v>514</v>
      </c>
      <c r="E625" s="56">
        <f>E623/5</f>
        <v>19.25</v>
      </c>
      <c r="F625" s="56">
        <f t="shared" ref="F625:G625" si="111">F623/5</f>
        <v>19.75</v>
      </c>
      <c r="G625" s="56">
        <f t="shared" si="111"/>
        <v>83.75</v>
      </c>
      <c r="H625" s="56">
        <f>H623/5</f>
        <v>587.5</v>
      </c>
      <c r="I625" s="43"/>
      <c r="J625"/>
      <c r="K625"/>
    </row>
    <row r="626" spans="1:11" ht="15">
      <c r="A626" s="9"/>
      <c r="B626" s="9"/>
      <c r="C626" s="9"/>
      <c r="D626" s="57"/>
      <c r="E626" s="76"/>
      <c r="F626" s="76"/>
      <c r="G626" s="76"/>
      <c r="H626" s="76"/>
      <c r="I626" s="58"/>
      <c r="J626"/>
      <c r="K626"/>
    </row>
    <row r="627" spans="1:11" ht="15">
      <c r="A627" s="59" t="s">
        <v>100</v>
      </c>
      <c r="B627" s="59"/>
      <c r="C627" s="59"/>
      <c r="D627" s="60">
        <f>D506+D533+D560+D587+D614</f>
        <v>3955</v>
      </c>
      <c r="E627" s="77">
        <f t="shared" ref="E627:H627" si="112">E506+E533+E560+E587+E614</f>
        <v>134.75</v>
      </c>
      <c r="F627" s="77">
        <f t="shared" si="112"/>
        <v>138.25</v>
      </c>
      <c r="G627" s="77">
        <f t="shared" si="112"/>
        <v>586.25</v>
      </c>
      <c r="H627" s="77">
        <f t="shared" si="112"/>
        <v>4112.5</v>
      </c>
      <c r="I627" s="43"/>
      <c r="J627"/>
      <c r="K627"/>
    </row>
    <row r="628" spans="1:11" ht="15">
      <c r="A628" s="44"/>
      <c r="B628" s="44"/>
      <c r="C628" s="44"/>
      <c r="D628" s="52"/>
      <c r="E628" s="53"/>
      <c r="F628" s="53"/>
      <c r="G628" s="53"/>
      <c r="H628" s="53"/>
      <c r="I628" s="43"/>
      <c r="J628"/>
      <c r="K628"/>
    </row>
    <row r="629" spans="1:11" ht="15">
      <c r="A629" s="44"/>
      <c r="B629" s="44"/>
      <c r="C629" s="54" t="s">
        <v>99</v>
      </c>
      <c r="D629" s="55">
        <f>D627/5</f>
        <v>791</v>
      </c>
      <c r="E629" s="56">
        <f>E627/5</f>
        <v>26.95</v>
      </c>
      <c r="F629" s="56">
        <f>F627/5</f>
        <v>27.65</v>
      </c>
      <c r="G629" s="56">
        <f t="shared" ref="G629:H629" si="113">G627/5</f>
        <v>117.25</v>
      </c>
      <c r="H629" s="56">
        <f t="shared" si="113"/>
        <v>822.5</v>
      </c>
      <c r="I629" s="43"/>
      <c r="J629"/>
      <c r="K629"/>
    </row>
    <row r="630" spans="1:11" ht="15">
      <c r="A630" s="9"/>
      <c r="B630" s="9"/>
      <c r="C630" s="9"/>
      <c r="D630" s="57"/>
      <c r="E630" s="76"/>
      <c r="F630" s="76"/>
      <c r="G630" s="76"/>
      <c r="H630" s="76"/>
      <c r="I630" s="58"/>
      <c r="J630"/>
      <c r="K630"/>
    </row>
    <row r="631" spans="1:11" ht="15">
      <c r="A631" s="63" t="s">
        <v>101</v>
      </c>
      <c r="B631" s="63"/>
      <c r="C631" s="63"/>
      <c r="D631" s="64">
        <f>D511+D538+D565+D592+D619</f>
        <v>1775</v>
      </c>
      <c r="E631" s="65">
        <f t="shared" ref="E631:H631" si="114">E511+E538+E565+E592+E619</f>
        <v>57.75</v>
      </c>
      <c r="F631" s="65">
        <f t="shared" si="114"/>
        <v>59.25</v>
      </c>
      <c r="G631" s="65">
        <f t="shared" si="114"/>
        <v>251.25</v>
      </c>
      <c r="H631" s="65">
        <f t="shared" si="114"/>
        <v>1762.5</v>
      </c>
      <c r="I631" s="43"/>
      <c r="J631"/>
      <c r="K631"/>
    </row>
    <row r="632" spans="1:11" ht="15">
      <c r="A632" s="9"/>
      <c r="B632" s="9"/>
      <c r="C632" s="9"/>
      <c r="D632" s="9"/>
      <c r="E632" s="66"/>
      <c r="F632" s="66"/>
      <c r="G632" s="66"/>
      <c r="H632" s="66"/>
      <c r="I632" s="58"/>
      <c r="J632"/>
      <c r="K632"/>
    </row>
    <row r="633" spans="1:11" ht="15">
      <c r="A633" s="9"/>
      <c r="B633" s="9"/>
      <c r="C633" s="54" t="s">
        <v>99</v>
      </c>
      <c r="D633" s="67">
        <f>D631/5</f>
        <v>355</v>
      </c>
      <c r="E633" s="68">
        <f t="shared" ref="E633:H633" si="115">E631/5</f>
        <v>11.55</v>
      </c>
      <c r="F633" s="68">
        <f t="shared" si="115"/>
        <v>11.85</v>
      </c>
      <c r="G633" s="68">
        <f t="shared" si="115"/>
        <v>50.25</v>
      </c>
      <c r="H633" s="68">
        <f t="shared" si="115"/>
        <v>352.5</v>
      </c>
      <c r="I633" s="58"/>
      <c r="J633"/>
      <c r="K633"/>
    </row>
    <row r="634" spans="1:11" ht="15">
      <c r="A634" s="9"/>
      <c r="B634" s="9"/>
      <c r="C634" s="9"/>
      <c r="D634" s="9"/>
      <c r="E634" s="66"/>
      <c r="F634" s="66"/>
      <c r="G634" s="66"/>
      <c r="H634" s="66"/>
      <c r="I634" s="9"/>
      <c r="J634"/>
      <c r="K634"/>
    </row>
    <row r="635" spans="1:11" ht="15">
      <c r="A635" s="69" t="s">
        <v>102</v>
      </c>
      <c r="B635" s="69"/>
      <c r="C635" s="69"/>
      <c r="D635" s="70">
        <f>D512+D539+D566+D593+D620</f>
        <v>8300</v>
      </c>
      <c r="E635" s="71">
        <f t="shared" ref="E635:H635" si="116">E512+E539+E566+E593+E620</f>
        <v>288.75</v>
      </c>
      <c r="F635" s="71">
        <f t="shared" si="116"/>
        <v>296.25</v>
      </c>
      <c r="G635" s="71">
        <f t="shared" si="116"/>
        <v>1256.25</v>
      </c>
      <c r="H635" s="71">
        <f t="shared" si="116"/>
        <v>8812.5</v>
      </c>
      <c r="I635" s="43"/>
      <c r="J635"/>
      <c r="K635"/>
    </row>
    <row r="636" spans="1:11" ht="15">
      <c r="A636" s="9"/>
      <c r="B636" s="9"/>
      <c r="C636" s="9"/>
      <c r="D636" s="9"/>
      <c r="E636" s="66"/>
      <c r="F636" s="66"/>
      <c r="G636" s="66"/>
      <c r="H636" s="66"/>
      <c r="I636" s="9"/>
      <c r="J636"/>
      <c r="K636"/>
    </row>
    <row r="637" spans="1:11" ht="15">
      <c r="A637" s="72" t="s">
        <v>103</v>
      </c>
      <c r="B637" s="72"/>
      <c r="C637" s="72"/>
      <c r="D637" s="69"/>
      <c r="E637" s="73">
        <f>E625+E629+E633</f>
        <v>57.75</v>
      </c>
      <c r="F637" s="73">
        <f t="shared" ref="F637:H637" si="117">F625+F629+F633</f>
        <v>59.25</v>
      </c>
      <c r="G637" s="73">
        <f t="shared" si="117"/>
        <v>251.25</v>
      </c>
      <c r="H637" s="73">
        <f t="shared" si="117"/>
        <v>1762.5</v>
      </c>
      <c r="I637" s="9"/>
      <c r="J637"/>
      <c r="K637"/>
    </row>
    <row r="638" spans="1:11" ht="15">
      <c r="A638" s="9"/>
      <c r="B638" s="9"/>
      <c r="C638" s="9"/>
      <c r="D638" s="9"/>
      <c r="E638" s="9"/>
      <c r="F638" s="9"/>
      <c r="G638" s="9"/>
      <c r="H638" s="9"/>
      <c r="I638" s="9"/>
      <c r="J638"/>
      <c r="K638"/>
    </row>
    <row r="639" spans="1:11" ht="15">
      <c r="A639" s="9"/>
      <c r="B639" s="9"/>
      <c r="C639" s="9"/>
      <c r="D639" s="9"/>
      <c r="E639" s="9"/>
      <c r="F639" s="9"/>
      <c r="G639" s="9"/>
      <c r="H639" s="9"/>
      <c r="I639" s="9"/>
      <c r="J639"/>
      <c r="K639"/>
    </row>
    <row r="640" spans="1:11">
      <c r="A640" s="48" t="s">
        <v>194</v>
      </c>
      <c r="B640" s="48"/>
      <c r="C640" s="48"/>
      <c r="D640" s="48"/>
      <c r="E640" s="48"/>
      <c r="F640" s="48"/>
      <c r="G640" s="48"/>
      <c r="H640" s="48"/>
      <c r="I640" s="48"/>
      <c r="J640" s="79"/>
      <c r="K640" s="79"/>
    </row>
    <row r="641" spans="1:11" ht="15">
      <c r="A641" s="49" t="s">
        <v>136</v>
      </c>
      <c r="B641" s="49"/>
      <c r="C641" s="49"/>
      <c r="D641" s="50">
        <f>D470+D623</f>
        <v>5135</v>
      </c>
      <c r="E641" s="51">
        <f t="shared" ref="E641:H641" si="118">E470+E623</f>
        <v>192.5</v>
      </c>
      <c r="F641" s="51">
        <f t="shared" si="118"/>
        <v>197.5</v>
      </c>
      <c r="G641" s="51">
        <f t="shared" si="118"/>
        <v>837.5</v>
      </c>
      <c r="H641" s="51">
        <f t="shared" si="118"/>
        <v>5875</v>
      </c>
      <c r="I641" s="43"/>
      <c r="J641"/>
      <c r="K641"/>
    </row>
    <row r="642" spans="1:11" ht="15">
      <c r="A642" s="44"/>
      <c r="B642" s="44"/>
      <c r="C642" s="44"/>
      <c r="D642" s="52"/>
      <c r="E642" s="53"/>
      <c r="F642" s="53"/>
      <c r="G642" s="53"/>
      <c r="H642" s="53"/>
      <c r="I642" s="43"/>
      <c r="J642"/>
      <c r="K642"/>
    </row>
    <row r="643" spans="1:11" ht="15">
      <c r="A643" s="44"/>
      <c r="B643" s="44"/>
      <c r="C643" s="54" t="s">
        <v>99</v>
      </c>
      <c r="D643" s="55">
        <f>D641/10</f>
        <v>513.5</v>
      </c>
      <c r="E643" s="56">
        <f t="shared" ref="E643:G643" si="119">E641/10</f>
        <v>19.25</v>
      </c>
      <c r="F643" s="56">
        <f t="shared" si="119"/>
        <v>19.75</v>
      </c>
      <c r="G643" s="56">
        <f t="shared" si="119"/>
        <v>83.75</v>
      </c>
      <c r="H643" s="56">
        <f>H641/10</f>
        <v>587.5</v>
      </c>
      <c r="I643" s="43"/>
      <c r="J643"/>
      <c r="K643"/>
    </row>
    <row r="644" spans="1:11" ht="15">
      <c r="A644" s="9"/>
      <c r="B644" s="9"/>
      <c r="C644" s="9"/>
      <c r="D644" s="57"/>
      <c r="E644" s="76"/>
      <c r="F644" s="76"/>
      <c r="G644" s="76"/>
      <c r="H644" s="76"/>
      <c r="I644" s="58"/>
      <c r="J644"/>
      <c r="K644"/>
    </row>
    <row r="645" spans="1:11" ht="15">
      <c r="A645" s="59" t="s">
        <v>137</v>
      </c>
      <c r="B645" s="59"/>
      <c r="C645" s="59"/>
      <c r="D645" s="60">
        <f>D474+D627</f>
        <v>7890</v>
      </c>
      <c r="E645" s="77">
        <f t="shared" ref="E645:H645" si="120">E474+E627</f>
        <v>269.5</v>
      </c>
      <c r="F645" s="77">
        <f t="shared" si="120"/>
        <v>276.5</v>
      </c>
      <c r="G645" s="77">
        <f t="shared" si="120"/>
        <v>1172.5</v>
      </c>
      <c r="H645" s="77">
        <f t="shared" si="120"/>
        <v>8225</v>
      </c>
      <c r="I645" s="43"/>
      <c r="J645"/>
      <c r="K645"/>
    </row>
    <row r="646" spans="1:11" ht="15">
      <c r="A646" s="44"/>
      <c r="B646" s="44"/>
      <c r="C646" s="44"/>
      <c r="D646" s="52"/>
      <c r="E646" s="53"/>
      <c r="F646" s="53"/>
      <c r="G646" s="53"/>
      <c r="H646" s="53"/>
      <c r="I646" s="43"/>
      <c r="J646"/>
      <c r="K646"/>
    </row>
    <row r="647" spans="1:11" ht="15">
      <c r="A647" s="44"/>
      <c r="B647" s="44"/>
      <c r="C647" s="54" t="s">
        <v>99</v>
      </c>
      <c r="D647" s="55">
        <f>D645/10</f>
        <v>789</v>
      </c>
      <c r="E647" s="56">
        <f t="shared" ref="E647:H647" si="121">E645/10</f>
        <v>26.95</v>
      </c>
      <c r="F647" s="56">
        <f t="shared" si="121"/>
        <v>27.65</v>
      </c>
      <c r="G647" s="56">
        <f t="shared" si="121"/>
        <v>117.25</v>
      </c>
      <c r="H647" s="56">
        <f t="shared" si="121"/>
        <v>822.5</v>
      </c>
      <c r="I647" s="43"/>
      <c r="J647"/>
      <c r="K647"/>
    </row>
    <row r="648" spans="1:11" ht="15">
      <c r="A648" s="9"/>
      <c r="B648" s="9"/>
      <c r="C648" s="9"/>
      <c r="D648" s="57"/>
      <c r="E648" s="76"/>
      <c r="F648" s="76"/>
      <c r="G648" s="76"/>
      <c r="H648" s="76"/>
      <c r="I648" s="58"/>
      <c r="J648"/>
      <c r="K648"/>
    </row>
    <row r="649" spans="1:11" ht="15">
      <c r="A649" s="63" t="s">
        <v>138</v>
      </c>
      <c r="B649" s="63"/>
      <c r="C649" s="63"/>
      <c r="D649" s="64">
        <f>D478+D631</f>
        <v>3550</v>
      </c>
      <c r="E649" s="65">
        <f t="shared" ref="E649:H649" si="122">E478+E631</f>
        <v>115.5</v>
      </c>
      <c r="F649" s="65">
        <f t="shared" si="122"/>
        <v>118.5</v>
      </c>
      <c r="G649" s="65">
        <f t="shared" si="122"/>
        <v>502.5</v>
      </c>
      <c r="H649" s="65">
        <f t="shared" si="122"/>
        <v>3525</v>
      </c>
      <c r="I649" s="43"/>
      <c r="J649"/>
      <c r="K649"/>
    </row>
    <row r="650" spans="1:11" ht="15">
      <c r="A650" s="9"/>
      <c r="B650" s="9"/>
      <c r="C650" s="9"/>
      <c r="D650" s="9"/>
      <c r="E650" s="66"/>
      <c r="F650" s="66"/>
      <c r="G650" s="66"/>
      <c r="H650" s="66"/>
      <c r="I650" s="58"/>
      <c r="J650"/>
      <c r="K650"/>
    </row>
    <row r="651" spans="1:11" ht="15">
      <c r="A651" s="9"/>
      <c r="B651" s="9"/>
      <c r="C651" s="54" t="s">
        <v>99</v>
      </c>
      <c r="D651" s="67">
        <f>D649/10</f>
        <v>355</v>
      </c>
      <c r="E651" s="68">
        <f t="shared" ref="E651:H651" si="123">E649/10</f>
        <v>11.55</v>
      </c>
      <c r="F651" s="68">
        <f t="shared" si="123"/>
        <v>11.85</v>
      </c>
      <c r="G651" s="68">
        <f t="shared" si="123"/>
        <v>50.25</v>
      </c>
      <c r="H651" s="68">
        <f t="shared" si="123"/>
        <v>352.5</v>
      </c>
      <c r="I651" s="58"/>
      <c r="J651"/>
      <c r="K651"/>
    </row>
    <row r="652" spans="1:11" ht="15">
      <c r="A652" s="9"/>
      <c r="B652" s="9"/>
      <c r="C652" s="9"/>
      <c r="D652" s="9"/>
      <c r="E652" s="66"/>
      <c r="F652" s="66"/>
      <c r="G652" s="66"/>
      <c r="H652" s="66"/>
      <c r="I652" s="9"/>
      <c r="J652"/>
      <c r="K652"/>
    </row>
    <row r="653" spans="1:11" ht="15">
      <c r="A653" s="69" t="s">
        <v>139</v>
      </c>
      <c r="B653" s="69"/>
      <c r="C653" s="69"/>
      <c r="D653" s="70">
        <f>D482+D635</f>
        <v>16575</v>
      </c>
      <c r="E653" s="71">
        <f>E359+E385+E412+E439+E466+E512+E539+E566+E593+E620</f>
        <v>577.5</v>
      </c>
      <c r="F653" s="71">
        <f>F359+F385+F412+F439+F466+F512+F539+F566+F593+F620</f>
        <v>592.5</v>
      </c>
      <c r="G653" s="71">
        <f>G359+G385+G412+G439+G466+G512+G539+G566+G593+G620</f>
        <v>2512.5</v>
      </c>
      <c r="H653" s="71">
        <f>H359+H385+H412+H439+H466+H512+H539+H566+H593+H620</f>
        <v>17625</v>
      </c>
      <c r="I653" s="43"/>
      <c r="J653"/>
      <c r="K653"/>
    </row>
    <row r="654" spans="1:11" ht="15">
      <c r="A654" s="9"/>
      <c r="B654" s="9"/>
      <c r="C654" s="9"/>
      <c r="D654" s="9"/>
      <c r="E654" s="66"/>
      <c r="F654" s="66"/>
      <c r="G654" s="66"/>
      <c r="H654" s="66"/>
      <c r="I654" s="9"/>
      <c r="J654"/>
      <c r="K654"/>
    </row>
    <row r="655" spans="1:11" ht="15">
      <c r="A655" s="72" t="s">
        <v>103</v>
      </c>
      <c r="B655" s="72"/>
      <c r="C655" s="72"/>
      <c r="D655" s="69"/>
      <c r="E655" s="73">
        <f>E643+E647+E651</f>
        <v>57.75</v>
      </c>
      <c r="F655" s="73">
        <f t="shared" ref="F655:H655" si="124">F643+F647+F651</f>
        <v>59.25</v>
      </c>
      <c r="G655" s="73">
        <f t="shared" si="124"/>
        <v>251.25</v>
      </c>
      <c r="H655" s="73">
        <f t="shared" si="124"/>
        <v>1762.5</v>
      </c>
      <c r="I655" s="9"/>
      <c r="J655"/>
      <c r="K655"/>
    </row>
    <row r="656" spans="1:11">
      <c r="A656" s="48"/>
      <c r="B656" s="48"/>
      <c r="C656" s="48"/>
      <c r="D656" s="48"/>
      <c r="E656" s="48"/>
      <c r="F656" s="48"/>
      <c r="G656" s="48"/>
      <c r="H656" s="48"/>
      <c r="I656" s="48"/>
      <c r="J656" s="79"/>
      <c r="K656" s="79"/>
    </row>
    <row r="657" spans="1:11">
      <c r="A657" s="48"/>
      <c r="B657" s="48"/>
      <c r="C657" s="48"/>
      <c r="D657" s="48"/>
      <c r="E657" s="48"/>
      <c r="F657" s="48"/>
      <c r="G657" s="48"/>
      <c r="H657" s="48"/>
      <c r="I657" s="48"/>
      <c r="J657" s="79"/>
      <c r="K657" s="79"/>
    </row>
    <row r="658" spans="1:11" ht="33.75">
      <c r="A658" s="44" t="s">
        <v>195</v>
      </c>
      <c r="B658" s="44"/>
      <c r="C658" s="44"/>
      <c r="D658" s="45"/>
      <c r="E658" s="46"/>
      <c r="F658" s="46"/>
      <c r="G658" s="46"/>
      <c r="H658" s="46"/>
      <c r="I658" s="47"/>
      <c r="J658" s="48"/>
      <c r="K658" s="48"/>
    </row>
    <row r="659" spans="1:11" ht="15">
      <c r="A659" s="49" t="s">
        <v>196</v>
      </c>
      <c r="B659" s="49"/>
      <c r="C659" s="49"/>
      <c r="D659" s="50">
        <f>D317+D641</f>
        <v>10345</v>
      </c>
      <c r="E659" s="51">
        <f t="shared" ref="E659:H659" si="125">E317+E641</f>
        <v>385</v>
      </c>
      <c r="F659" s="51">
        <f t="shared" si="125"/>
        <v>395</v>
      </c>
      <c r="G659" s="51">
        <f t="shared" si="125"/>
        <v>1675</v>
      </c>
      <c r="H659" s="51">
        <f t="shared" si="125"/>
        <v>11750</v>
      </c>
      <c r="I659" s="43"/>
      <c r="J659"/>
      <c r="K659"/>
    </row>
    <row r="660" spans="1:11" ht="15">
      <c r="A660" s="44"/>
      <c r="B660" s="44"/>
      <c r="C660" s="44"/>
      <c r="D660" s="52"/>
      <c r="E660" s="53"/>
      <c r="F660" s="53"/>
      <c r="G660" s="53"/>
      <c r="H660" s="53"/>
      <c r="I660" s="43"/>
      <c r="J660"/>
      <c r="K660"/>
    </row>
    <row r="661" spans="1:11" ht="15">
      <c r="A661" s="44"/>
      <c r="B661" s="44"/>
      <c r="C661" s="54" t="s">
        <v>99</v>
      </c>
      <c r="D661" s="55">
        <f>D659/20</f>
        <v>517.25</v>
      </c>
      <c r="E661" s="56">
        <f t="shared" ref="E661:H661" si="126">E659/20</f>
        <v>19.25</v>
      </c>
      <c r="F661" s="56">
        <f t="shared" si="126"/>
        <v>19.75</v>
      </c>
      <c r="G661" s="56">
        <f t="shared" si="126"/>
        <v>83.75</v>
      </c>
      <c r="H661" s="56">
        <f t="shared" si="126"/>
        <v>587.5</v>
      </c>
      <c r="I661" s="43"/>
      <c r="J661"/>
      <c r="K661"/>
    </row>
    <row r="662" spans="1:11" ht="15">
      <c r="A662" s="9"/>
      <c r="B662" s="9"/>
      <c r="C662" s="9"/>
      <c r="D662" s="57"/>
      <c r="E662" s="76"/>
      <c r="F662" s="76"/>
      <c r="G662" s="76"/>
      <c r="H662" s="76"/>
      <c r="I662" s="58"/>
      <c r="J662"/>
      <c r="K662"/>
    </row>
    <row r="663" spans="1:11" ht="15">
      <c r="A663" s="59" t="s">
        <v>197</v>
      </c>
      <c r="B663" s="59"/>
      <c r="C663" s="59"/>
      <c r="D663" s="60">
        <f>D321+D645</f>
        <v>15760</v>
      </c>
      <c r="E663" s="77">
        <f t="shared" ref="E663:H663" si="127">E321+E645</f>
        <v>539</v>
      </c>
      <c r="F663" s="77">
        <f t="shared" si="127"/>
        <v>553</v>
      </c>
      <c r="G663" s="77">
        <f t="shared" si="127"/>
        <v>2345</v>
      </c>
      <c r="H663" s="77">
        <f t="shared" si="127"/>
        <v>16450</v>
      </c>
      <c r="I663" s="43"/>
      <c r="J663"/>
      <c r="K663"/>
    </row>
    <row r="664" spans="1:11" ht="15">
      <c r="A664" s="44"/>
      <c r="B664" s="44"/>
      <c r="C664" s="44"/>
      <c r="D664" s="52"/>
      <c r="E664" s="53"/>
      <c r="F664" s="53"/>
      <c r="G664" s="53"/>
      <c r="H664" s="53"/>
      <c r="I664" s="43"/>
      <c r="J664"/>
      <c r="K664"/>
    </row>
    <row r="665" spans="1:11" ht="15">
      <c r="A665" s="44"/>
      <c r="B665" s="44"/>
      <c r="C665" s="54" t="s">
        <v>99</v>
      </c>
      <c r="D665" s="55">
        <f>D663/20</f>
        <v>788</v>
      </c>
      <c r="E665" s="56">
        <f t="shared" ref="E665:H665" si="128">E663/20</f>
        <v>26.95</v>
      </c>
      <c r="F665" s="56">
        <f t="shared" si="128"/>
        <v>27.65</v>
      </c>
      <c r="G665" s="56">
        <f t="shared" si="128"/>
        <v>117.25</v>
      </c>
      <c r="H665" s="56">
        <f t="shared" si="128"/>
        <v>822.5</v>
      </c>
      <c r="I665" s="43"/>
      <c r="J665"/>
      <c r="K665"/>
    </row>
    <row r="666" spans="1:11" ht="15">
      <c r="A666" s="9"/>
      <c r="B666" s="9"/>
      <c r="C666" s="9"/>
      <c r="D666" s="57"/>
      <c r="E666" s="76"/>
      <c r="F666" s="76"/>
      <c r="G666" s="76"/>
      <c r="H666" s="76"/>
      <c r="I666" s="58"/>
      <c r="J666"/>
      <c r="K666"/>
    </row>
    <row r="667" spans="1:11" ht="15">
      <c r="A667" s="63" t="s">
        <v>198</v>
      </c>
      <c r="B667" s="63"/>
      <c r="C667" s="63"/>
      <c r="D667" s="64">
        <f>D325+D649</f>
        <v>7174</v>
      </c>
      <c r="E667" s="65">
        <f t="shared" ref="E667:H667" si="129">E325+E649</f>
        <v>231</v>
      </c>
      <c r="F667" s="65">
        <f t="shared" si="129"/>
        <v>237</v>
      </c>
      <c r="G667" s="65">
        <f t="shared" si="129"/>
        <v>1005</v>
      </c>
      <c r="H667" s="65">
        <f t="shared" si="129"/>
        <v>7050</v>
      </c>
      <c r="I667" s="43"/>
      <c r="J667"/>
      <c r="K667"/>
    </row>
    <row r="668" spans="1:11" ht="15">
      <c r="A668" s="9"/>
      <c r="B668" s="9"/>
      <c r="C668" s="9"/>
      <c r="D668" s="9"/>
      <c r="E668" s="66"/>
      <c r="F668" s="66"/>
      <c r="G668" s="66"/>
      <c r="H668" s="66"/>
      <c r="I668" s="58"/>
      <c r="J668"/>
      <c r="K668"/>
    </row>
    <row r="669" spans="1:11" ht="15">
      <c r="A669" s="9"/>
      <c r="B669" s="9"/>
      <c r="C669" s="54" t="s">
        <v>99</v>
      </c>
      <c r="D669" s="67">
        <f>D667/20</f>
        <v>358.7</v>
      </c>
      <c r="E669" s="68">
        <f t="shared" ref="E669:H669" si="130">E667/20</f>
        <v>11.55</v>
      </c>
      <c r="F669" s="68">
        <f t="shared" si="130"/>
        <v>11.85</v>
      </c>
      <c r="G669" s="68">
        <f t="shared" si="130"/>
        <v>50.25</v>
      </c>
      <c r="H669" s="68">
        <f t="shared" si="130"/>
        <v>352.5</v>
      </c>
      <c r="I669" s="58"/>
      <c r="J669"/>
      <c r="K669"/>
    </row>
    <row r="670" spans="1:11" ht="15">
      <c r="A670" s="9"/>
      <c r="B670" s="9"/>
      <c r="C670" s="9"/>
      <c r="D670" s="9"/>
      <c r="E670" s="66"/>
      <c r="F670" s="66"/>
      <c r="G670" s="66"/>
      <c r="H670" s="66"/>
      <c r="I670" s="9"/>
      <c r="J670"/>
      <c r="K670"/>
    </row>
    <row r="671" spans="1:11" ht="15">
      <c r="A671" s="69" t="s">
        <v>199</v>
      </c>
      <c r="B671" s="69"/>
      <c r="C671" s="69"/>
      <c r="D671" s="70">
        <f>D329+D653</f>
        <v>33279</v>
      </c>
      <c r="E671" s="71">
        <f t="shared" ref="E671:H671" si="131">E329+E653</f>
        <v>1155</v>
      </c>
      <c r="F671" s="71">
        <f t="shared" si="131"/>
        <v>1185</v>
      </c>
      <c r="G671" s="71">
        <f t="shared" si="131"/>
        <v>5025</v>
      </c>
      <c r="H671" s="71">
        <f t="shared" si="131"/>
        <v>35250</v>
      </c>
      <c r="I671" s="43"/>
      <c r="J671"/>
      <c r="K671"/>
    </row>
    <row r="672" spans="1:11" ht="15">
      <c r="A672" s="9"/>
      <c r="B672" s="9"/>
      <c r="C672" s="9"/>
      <c r="D672" s="9"/>
      <c r="E672" s="66"/>
      <c r="F672" s="66"/>
      <c r="G672" s="66"/>
      <c r="H672" s="66"/>
      <c r="I672" s="9"/>
      <c r="J672"/>
      <c r="K672"/>
    </row>
    <row r="673" spans="1:11" ht="15">
      <c r="A673" s="72" t="s">
        <v>103</v>
      </c>
      <c r="B673" s="72"/>
      <c r="C673" s="72"/>
      <c r="D673" s="69"/>
      <c r="E673" s="73">
        <f>E661+E665+E669</f>
        <v>57.75</v>
      </c>
      <c r="F673" s="73">
        <f t="shared" ref="F673:H673" si="132">F661+F665+F669</f>
        <v>59.25</v>
      </c>
      <c r="G673" s="73">
        <f t="shared" si="132"/>
        <v>251.25</v>
      </c>
      <c r="H673" s="73">
        <f t="shared" si="132"/>
        <v>1762.5</v>
      </c>
      <c r="I673" s="9"/>
      <c r="J673"/>
      <c r="K673"/>
    </row>
  </sheetData>
  <mergeCells count="621">
    <mergeCell ref="A663:C663"/>
    <mergeCell ref="A667:C667"/>
    <mergeCell ref="A671:C671"/>
    <mergeCell ref="A673:D673"/>
    <mergeCell ref="A645:C645"/>
    <mergeCell ref="A649:C649"/>
    <mergeCell ref="A653:C653"/>
    <mergeCell ref="A655:D655"/>
    <mergeCell ref="A659:C659"/>
    <mergeCell ref="A627:C627"/>
    <mergeCell ref="A631:C631"/>
    <mergeCell ref="A635:C635"/>
    <mergeCell ref="A637:D637"/>
    <mergeCell ref="A641:C641"/>
    <mergeCell ref="B617:C617"/>
    <mergeCell ref="B618:C618"/>
    <mergeCell ref="A619:C619"/>
    <mergeCell ref="A620:C620"/>
    <mergeCell ref="A623:C623"/>
    <mergeCell ref="B612:C612"/>
    <mergeCell ref="B613:C613"/>
    <mergeCell ref="A614:C614"/>
    <mergeCell ref="B615:C615"/>
    <mergeCell ref="B616:C616"/>
    <mergeCell ref="B607:C607"/>
    <mergeCell ref="B608:C608"/>
    <mergeCell ref="B609:C609"/>
    <mergeCell ref="B610:C610"/>
    <mergeCell ref="B611:C611"/>
    <mergeCell ref="B602:C602"/>
    <mergeCell ref="B603:C603"/>
    <mergeCell ref="B604:C604"/>
    <mergeCell ref="A605:C605"/>
    <mergeCell ref="B606:C606"/>
    <mergeCell ref="I596:I597"/>
    <mergeCell ref="B598:C598"/>
    <mergeCell ref="B599:C599"/>
    <mergeCell ref="B600:C600"/>
    <mergeCell ref="B601:C601"/>
    <mergeCell ref="A596:A597"/>
    <mergeCell ref="B596:C597"/>
    <mergeCell ref="D596:D597"/>
    <mergeCell ref="E596:G596"/>
    <mergeCell ref="H596:H597"/>
    <mergeCell ref="B589:C589"/>
    <mergeCell ref="B590:C590"/>
    <mergeCell ref="B591:C591"/>
    <mergeCell ref="A592:C592"/>
    <mergeCell ref="A593:C593"/>
    <mergeCell ref="B584:C584"/>
    <mergeCell ref="B585:C585"/>
    <mergeCell ref="B586:C586"/>
    <mergeCell ref="A587:C587"/>
    <mergeCell ref="B588:C588"/>
    <mergeCell ref="B579:C579"/>
    <mergeCell ref="B580:C580"/>
    <mergeCell ref="B581:C581"/>
    <mergeCell ref="B582:C582"/>
    <mergeCell ref="B583:C583"/>
    <mergeCell ref="B574:C574"/>
    <mergeCell ref="B575:C575"/>
    <mergeCell ref="B576:C576"/>
    <mergeCell ref="B577:C577"/>
    <mergeCell ref="A578:C578"/>
    <mergeCell ref="H569:H570"/>
    <mergeCell ref="I569:I570"/>
    <mergeCell ref="B571:C571"/>
    <mergeCell ref="B572:C572"/>
    <mergeCell ref="B573:C573"/>
    <mergeCell ref="A566:C566"/>
    <mergeCell ref="A569:A570"/>
    <mergeCell ref="B569:C570"/>
    <mergeCell ref="D569:D570"/>
    <mergeCell ref="E569:G569"/>
    <mergeCell ref="B561:C561"/>
    <mergeCell ref="B562:C562"/>
    <mergeCell ref="B563:C563"/>
    <mergeCell ref="B564:C564"/>
    <mergeCell ref="A565:C565"/>
    <mergeCell ref="B556:C556"/>
    <mergeCell ref="B557:C557"/>
    <mergeCell ref="B558:C558"/>
    <mergeCell ref="B559:C559"/>
    <mergeCell ref="A560:C560"/>
    <mergeCell ref="A551:C551"/>
    <mergeCell ref="B552:C552"/>
    <mergeCell ref="B553:C553"/>
    <mergeCell ref="B554:C554"/>
    <mergeCell ref="B555:C555"/>
    <mergeCell ref="B546:C546"/>
    <mergeCell ref="B547:C547"/>
    <mergeCell ref="B548:C548"/>
    <mergeCell ref="B549:C549"/>
    <mergeCell ref="B550:C550"/>
    <mergeCell ref="E542:G542"/>
    <mergeCell ref="H542:H543"/>
    <mergeCell ref="I542:I543"/>
    <mergeCell ref="B544:C544"/>
    <mergeCell ref="B545:C545"/>
    <mergeCell ref="A538:C538"/>
    <mergeCell ref="A539:C539"/>
    <mergeCell ref="A542:A543"/>
    <mergeCell ref="B542:C543"/>
    <mergeCell ref="D542:D543"/>
    <mergeCell ref="A533:C533"/>
    <mergeCell ref="B534:C534"/>
    <mergeCell ref="B535:C535"/>
    <mergeCell ref="B536:C536"/>
    <mergeCell ref="B537:C537"/>
    <mergeCell ref="B528:C528"/>
    <mergeCell ref="B529:C529"/>
    <mergeCell ref="B530:C530"/>
    <mergeCell ref="B531:C531"/>
    <mergeCell ref="B532:C532"/>
    <mergeCell ref="B523:C523"/>
    <mergeCell ref="A524:C524"/>
    <mergeCell ref="B525:C525"/>
    <mergeCell ref="B526:C526"/>
    <mergeCell ref="B527:C527"/>
    <mergeCell ref="B518:C518"/>
    <mergeCell ref="B519:C519"/>
    <mergeCell ref="B520:C520"/>
    <mergeCell ref="B521:C521"/>
    <mergeCell ref="B522:C522"/>
    <mergeCell ref="D515:D516"/>
    <mergeCell ref="E515:G515"/>
    <mergeCell ref="H515:H516"/>
    <mergeCell ref="I515:I516"/>
    <mergeCell ref="B517:C517"/>
    <mergeCell ref="B509:C509"/>
    <mergeCell ref="B510:C510"/>
    <mergeCell ref="A511:C511"/>
    <mergeCell ref="A512:C512"/>
    <mergeCell ref="A515:A516"/>
    <mergeCell ref="B515:C516"/>
    <mergeCell ref="B504:C504"/>
    <mergeCell ref="B505:C505"/>
    <mergeCell ref="A506:C506"/>
    <mergeCell ref="B507:C507"/>
    <mergeCell ref="B508:C508"/>
    <mergeCell ref="B499:C499"/>
    <mergeCell ref="B500:C500"/>
    <mergeCell ref="B501:C501"/>
    <mergeCell ref="B502:C502"/>
    <mergeCell ref="B503:C503"/>
    <mergeCell ref="B494:C494"/>
    <mergeCell ref="B495:C495"/>
    <mergeCell ref="B496:C496"/>
    <mergeCell ref="A497:C497"/>
    <mergeCell ref="B498:C498"/>
    <mergeCell ref="I488:I489"/>
    <mergeCell ref="B490:C490"/>
    <mergeCell ref="B491:C491"/>
    <mergeCell ref="B492:C492"/>
    <mergeCell ref="B493:C493"/>
    <mergeCell ref="A488:A489"/>
    <mergeCell ref="B488:C489"/>
    <mergeCell ref="D488:D489"/>
    <mergeCell ref="E488:G488"/>
    <mergeCell ref="H488:H489"/>
    <mergeCell ref="A470:C470"/>
    <mergeCell ref="A474:C474"/>
    <mergeCell ref="A478:C478"/>
    <mergeCell ref="A482:C482"/>
    <mergeCell ref="A484:D484"/>
    <mergeCell ref="B462:C462"/>
    <mergeCell ref="B463:C463"/>
    <mergeCell ref="B464:C464"/>
    <mergeCell ref="A465:C465"/>
    <mergeCell ref="A466:C466"/>
    <mergeCell ref="B457:C457"/>
    <mergeCell ref="B458:C458"/>
    <mergeCell ref="B459:C459"/>
    <mergeCell ref="A460:C460"/>
    <mergeCell ref="B461:C461"/>
    <mergeCell ref="B452:C452"/>
    <mergeCell ref="B453:C453"/>
    <mergeCell ref="B454:C454"/>
    <mergeCell ref="B455:C455"/>
    <mergeCell ref="B456:C456"/>
    <mergeCell ref="B447:C447"/>
    <mergeCell ref="B448:C448"/>
    <mergeCell ref="B449:C449"/>
    <mergeCell ref="B450:C450"/>
    <mergeCell ref="A451:C451"/>
    <mergeCell ref="H442:H443"/>
    <mergeCell ref="I442:I443"/>
    <mergeCell ref="B444:C444"/>
    <mergeCell ref="B445:C445"/>
    <mergeCell ref="B446:C446"/>
    <mergeCell ref="A439:C439"/>
    <mergeCell ref="A442:A443"/>
    <mergeCell ref="B442:C443"/>
    <mergeCell ref="D442:D443"/>
    <mergeCell ref="E442:G442"/>
    <mergeCell ref="B434:C434"/>
    <mergeCell ref="B435:C435"/>
    <mergeCell ref="B436:C436"/>
    <mergeCell ref="B437:C437"/>
    <mergeCell ref="A438:C438"/>
    <mergeCell ref="B429:C429"/>
    <mergeCell ref="B430:C430"/>
    <mergeCell ref="B431:C431"/>
    <mergeCell ref="B432:C432"/>
    <mergeCell ref="A433:C433"/>
    <mergeCell ref="A424:C424"/>
    <mergeCell ref="B425:C425"/>
    <mergeCell ref="B426:C426"/>
    <mergeCell ref="B427:C427"/>
    <mergeCell ref="B428:C428"/>
    <mergeCell ref="B419:C419"/>
    <mergeCell ref="B420:C420"/>
    <mergeCell ref="B421:C421"/>
    <mergeCell ref="B422:C422"/>
    <mergeCell ref="B423:C423"/>
    <mergeCell ref="E415:G415"/>
    <mergeCell ref="H415:H416"/>
    <mergeCell ref="I415:I416"/>
    <mergeCell ref="B417:C417"/>
    <mergeCell ref="B418:C418"/>
    <mergeCell ref="A411:C411"/>
    <mergeCell ref="A412:C412"/>
    <mergeCell ref="A415:A416"/>
    <mergeCell ref="B415:C416"/>
    <mergeCell ref="D415:D416"/>
    <mergeCell ref="A406:C406"/>
    <mergeCell ref="B407:C407"/>
    <mergeCell ref="B408:C408"/>
    <mergeCell ref="B409:C409"/>
    <mergeCell ref="B410:C410"/>
    <mergeCell ref="B401:C401"/>
    <mergeCell ref="B402:C402"/>
    <mergeCell ref="B403:C403"/>
    <mergeCell ref="B404:C404"/>
    <mergeCell ref="B405:C405"/>
    <mergeCell ref="B396:C396"/>
    <mergeCell ref="A397:C397"/>
    <mergeCell ref="B398:C398"/>
    <mergeCell ref="B399:C399"/>
    <mergeCell ref="B400:C400"/>
    <mergeCell ref="B391:C391"/>
    <mergeCell ref="B392:C392"/>
    <mergeCell ref="B393:C393"/>
    <mergeCell ref="B394:C394"/>
    <mergeCell ref="B395:C395"/>
    <mergeCell ref="D388:D389"/>
    <mergeCell ref="E388:G388"/>
    <mergeCell ref="H388:H389"/>
    <mergeCell ref="I388:I389"/>
    <mergeCell ref="B390:C390"/>
    <mergeCell ref="B382:C382"/>
    <mergeCell ref="B383:C383"/>
    <mergeCell ref="A384:C384"/>
    <mergeCell ref="A385:C385"/>
    <mergeCell ref="A388:A389"/>
    <mergeCell ref="B388:C389"/>
    <mergeCell ref="B377:C377"/>
    <mergeCell ref="B378:C378"/>
    <mergeCell ref="A379:C379"/>
    <mergeCell ref="B380:C380"/>
    <mergeCell ref="B381:C381"/>
    <mergeCell ref="B372:C372"/>
    <mergeCell ref="B373:C373"/>
    <mergeCell ref="B374:C374"/>
    <mergeCell ref="B375:C375"/>
    <mergeCell ref="B376:C376"/>
    <mergeCell ref="B367:C367"/>
    <mergeCell ref="B368:C368"/>
    <mergeCell ref="B369:C369"/>
    <mergeCell ref="A370:C370"/>
    <mergeCell ref="B371:C371"/>
    <mergeCell ref="H362:H363"/>
    <mergeCell ref="I362:I363"/>
    <mergeCell ref="B364:C364"/>
    <mergeCell ref="B365:C365"/>
    <mergeCell ref="B366:C366"/>
    <mergeCell ref="A359:C359"/>
    <mergeCell ref="A362:A363"/>
    <mergeCell ref="B362:C363"/>
    <mergeCell ref="D362:D363"/>
    <mergeCell ref="E362:G362"/>
    <mergeCell ref="B354:C354"/>
    <mergeCell ref="B355:C355"/>
    <mergeCell ref="B356:C356"/>
    <mergeCell ref="B357:C357"/>
    <mergeCell ref="A358:C358"/>
    <mergeCell ref="B349:C349"/>
    <mergeCell ref="B350:C350"/>
    <mergeCell ref="B351:C351"/>
    <mergeCell ref="B352:C352"/>
    <mergeCell ref="A353:C353"/>
    <mergeCell ref="A344:C344"/>
    <mergeCell ref="B345:C345"/>
    <mergeCell ref="B346:C346"/>
    <mergeCell ref="B347:C347"/>
    <mergeCell ref="B348:C348"/>
    <mergeCell ref="B339:C339"/>
    <mergeCell ref="B340:C340"/>
    <mergeCell ref="B341:C341"/>
    <mergeCell ref="B342:C342"/>
    <mergeCell ref="B343:C343"/>
    <mergeCell ref="E335:G335"/>
    <mergeCell ref="H335:H336"/>
    <mergeCell ref="I335:I336"/>
    <mergeCell ref="B337:C337"/>
    <mergeCell ref="B338:C338"/>
    <mergeCell ref="A321:C321"/>
    <mergeCell ref="A325:C325"/>
    <mergeCell ref="A329:C329"/>
    <mergeCell ref="A331:D331"/>
    <mergeCell ref="A335:A336"/>
    <mergeCell ref="B335:C336"/>
    <mergeCell ref="D335:D336"/>
    <mergeCell ref="A303:C303"/>
    <mergeCell ref="A307:C307"/>
    <mergeCell ref="A311:C311"/>
    <mergeCell ref="A313:D313"/>
    <mergeCell ref="A317:C317"/>
    <mergeCell ref="B292:C292"/>
    <mergeCell ref="B293:C293"/>
    <mergeCell ref="A294:C294"/>
    <mergeCell ref="A295:C295"/>
    <mergeCell ref="A299:C299"/>
    <mergeCell ref="B287:C287"/>
    <mergeCell ref="B288:C288"/>
    <mergeCell ref="A289:C289"/>
    <mergeCell ref="B290:C290"/>
    <mergeCell ref="B291:C291"/>
    <mergeCell ref="B282:C282"/>
    <mergeCell ref="B283:C283"/>
    <mergeCell ref="B284:C284"/>
    <mergeCell ref="B285:C285"/>
    <mergeCell ref="B286:C286"/>
    <mergeCell ref="B277:C277"/>
    <mergeCell ref="B278:C278"/>
    <mergeCell ref="B279:C279"/>
    <mergeCell ref="A280:C280"/>
    <mergeCell ref="B281:C281"/>
    <mergeCell ref="I271:I272"/>
    <mergeCell ref="B273:C273"/>
    <mergeCell ref="B274:C274"/>
    <mergeCell ref="B275:C275"/>
    <mergeCell ref="B276:C276"/>
    <mergeCell ref="A271:A272"/>
    <mergeCell ref="B271:C272"/>
    <mergeCell ref="D271:D272"/>
    <mergeCell ref="E271:G271"/>
    <mergeCell ref="H271:H272"/>
    <mergeCell ref="B264:C264"/>
    <mergeCell ref="B265:C265"/>
    <mergeCell ref="B266:C266"/>
    <mergeCell ref="A267:C267"/>
    <mergeCell ref="A268:C268"/>
    <mergeCell ref="B259:C259"/>
    <mergeCell ref="B260:C260"/>
    <mergeCell ref="B261:C261"/>
    <mergeCell ref="A262:C262"/>
    <mergeCell ref="B263:C263"/>
    <mergeCell ref="B254:C254"/>
    <mergeCell ref="B255:C255"/>
    <mergeCell ref="B256:C256"/>
    <mergeCell ref="B257:C257"/>
    <mergeCell ref="B258:C258"/>
    <mergeCell ref="B249:C249"/>
    <mergeCell ref="B250:C250"/>
    <mergeCell ref="B251:C251"/>
    <mergeCell ref="B252:C252"/>
    <mergeCell ref="A253:C253"/>
    <mergeCell ref="H244:H245"/>
    <mergeCell ref="I244:I245"/>
    <mergeCell ref="B246:C246"/>
    <mergeCell ref="B247:C247"/>
    <mergeCell ref="B248:C248"/>
    <mergeCell ref="A241:C241"/>
    <mergeCell ref="A244:A245"/>
    <mergeCell ref="B244:C245"/>
    <mergeCell ref="D244:D245"/>
    <mergeCell ref="E244:G244"/>
    <mergeCell ref="B236:C236"/>
    <mergeCell ref="B237:C237"/>
    <mergeCell ref="B238:C238"/>
    <mergeCell ref="B239:C239"/>
    <mergeCell ref="A240:C240"/>
    <mergeCell ref="B231:C231"/>
    <mergeCell ref="B232:C232"/>
    <mergeCell ref="B233:C233"/>
    <mergeCell ref="A234:C234"/>
    <mergeCell ref="B235:C235"/>
    <mergeCell ref="B226:C226"/>
    <mergeCell ref="B227:C227"/>
    <mergeCell ref="B228:C228"/>
    <mergeCell ref="B229:C229"/>
    <mergeCell ref="B230:C230"/>
    <mergeCell ref="B221:C221"/>
    <mergeCell ref="B222:C222"/>
    <mergeCell ref="B223:C223"/>
    <mergeCell ref="B224:C224"/>
    <mergeCell ref="A225:C225"/>
    <mergeCell ref="I215:I216"/>
    <mergeCell ref="B217:C217"/>
    <mergeCell ref="B218:C218"/>
    <mergeCell ref="B219:C219"/>
    <mergeCell ref="B220:C220"/>
    <mergeCell ref="A215:A216"/>
    <mergeCell ref="B215:C216"/>
    <mergeCell ref="D215:D216"/>
    <mergeCell ref="E215:G215"/>
    <mergeCell ref="H215:H216"/>
    <mergeCell ref="B208:C208"/>
    <mergeCell ref="B209:C209"/>
    <mergeCell ref="B210:C210"/>
    <mergeCell ref="A211:C211"/>
    <mergeCell ref="A212:C212"/>
    <mergeCell ref="B203:C203"/>
    <mergeCell ref="B204:C204"/>
    <mergeCell ref="B205:C205"/>
    <mergeCell ref="A206:C206"/>
    <mergeCell ref="B207:C207"/>
    <mergeCell ref="B198:C198"/>
    <mergeCell ref="B199:C199"/>
    <mergeCell ref="B200:C200"/>
    <mergeCell ref="B201:C201"/>
    <mergeCell ref="B202:C202"/>
    <mergeCell ref="B193:C193"/>
    <mergeCell ref="B194:C194"/>
    <mergeCell ref="B195:C195"/>
    <mergeCell ref="B196:C196"/>
    <mergeCell ref="A197:C197"/>
    <mergeCell ref="H188:H189"/>
    <mergeCell ref="I188:I189"/>
    <mergeCell ref="B190:C190"/>
    <mergeCell ref="B191:C191"/>
    <mergeCell ref="B192:C192"/>
    <mergeCell ref="A185:C185"/>
    <mergeCell ref="A188:A189"/>
    <mergeCell ref="B188:C189"/>
    <mergeCell ref="D188:D189"/>
    <mergeCell ref="E188:G188"/>
    <mergeCell ref="B180:C180"/>
    <mergeCell ref="B181:C181"/>
    <mergeCell ref="B182:C182"/>
    <mergeCell ref="B183:C183"/>
    <mergeCell ref="A184:C184"/>
    <mergeCell ref="B175:C175"/>
    <mergeCell ref="B176:C176"/>
    <mergeCell ref="B177:C177"/>
    <mergeCell ref="B178:C178"/>
    <mergeCell ref="A179:C179"/>
    <mergeCell ref="A170:C170"/>
    <mergeCell ref="B171:C171"/>
    <mergeCell ref="B172:C172"/>
    <mergeCell ref="B173:C173"/>
    <mergeCell ref="B174:C174"/>
    <mergeCell ref="B165:C165"/>
    <mergeCell ref="B166:C166"/>
    <mergeCell ref="B167:C167"/>
    <mergeCell ref="B168:C168"/>
    <mergeCell ref="B169:C169"/>
    <mergeCell ref="E161:G161"/>
    <mergeCell ref="H161:H162"/>
    <mergeCell ref="I161:I162"/>
    <mergeCell ref="B163:C163"/>
    <mergeCell ref="B164:C164"/>
    <mergeCell ref="A146:C146"/>
    <mergeCell ref="A150:C150"/>
    <mergeCell ref="A154:C154"/>
    <mergeCell ref="A156:D156"/>
    <mergeCell ref="A161:A162"/>
    <mergeCell ref="B161:C162"/>
    <mergeCell ref="D161:D162"/>
    <mergeCell ref="B135:C135"/>
    <mergeCell ref="B136:C136"/>
    <mergeCell ref="A137:C137"/>
    <mergeCell ref="A138:C138"/>
    <mergeCell ref="A142:C142"/>
    <mergeCell ref="B130:C130"/>
    <mergeCell ref="B131:C131"/>
    <mergeCell ref="A132:C132"/>
    <mergeCell ref="B133:C133"/>
    <mergeCell ref="B134:C134"/>
    <mergeCell ref="B125:C125"/>
    <mergeCell ref="B126:C126"/>
    <mergeCell ref="B127:C127"/>
    <mergeCell ref="B128:C128"/>
    <mergeCell ref="B129:C129"/>
    <mergeCell ref="B120:C120"/>
    <mergeCell ref="B121:C121"/>
    <mergeCell ref="B122:C122"/>
    <mergeCell ref="A123:C123"/>
    <mergeCell ref="B124:C124"/>
    <mergeCell ref="I114:I115"/>
    <mergeCell ref="B116:C116"/>
    <mergeCell ref="B117:C117"/>
    <mergeCell ref="B118:C118"/>
    <mergeCell ref="B119:C119"/>
    <mergeCell ref="A114:A115"/>
    <mergeCell ref="B114:C115"/>
    <mergeCell ref="D114:D115"/>
    <mergeCell ref="E114:G114"/>
    <mergeCell ref="H114:H115"/>
    <mergeCell ref="B107:C107"/>
    <mergeCell ref="B108:C108"/>
    <mergeCell ref="B109:C109"/>
    <mergeCell ref="A110:C110"/>
    <mergeCell ref="A111:C111"/>
    <mergeCell ref="B102:C102"/>
    <mergeCell ref="B103:C103"/>
    <mergeCell ref="B104:C104"/>
    <mergeCell ref="A105:C105"/>
    <mergeCell ref="B106:C106"/>
    <mergeCell ref="B97:C97"/>
    <mergeCell ref="B98:C98"/>
    <mergeCell ref="B99:C99"/>
    <mergeCell ref="B100:C100"/>
    <mergeCell ref="B101:C101"/>
    <mergeCell ref="B92:C92"/>
    <mergeCell ref="B93:C93"/>
    <mergeCell ref="B94:C94"/>
    <mergeCell ref="B95:C95"/>
    <mergeCell ref="A96:C96"/>
    <mergeCell ref="H87:H88"/>
    <mergeCell ref="I87:I88"/>
    <mergeCell ref="B89:C89"/>
    <mergeCell ref="B90:C90"/>
    <mergeCell ref="B91:C91"/>
    <mergeCell ref="A84:C84"/>
    <mergeCell ref="A87:A88"/>
    <mergeCell ref="B87:C88"/>
    <mergeCell ref="D87:D88"/>
    <mergeCell ref="E87:G87"/>
    <mergeCell ref="B79:C79"/>
    <mergeCell ref="B80:C80"/>
    <mergeCell ref="B81:C81"/>
    <mergeCell ref="B82:C82"/>
    <mergeCell ref="A83:C83"/>
    <mergeCell ref="B74:C74"/>
    <mergeCell ref="B75:C75"/>
    <mergeCell ref="B76:C76"/>
    <mergeCell ref="B77:C77"/>
    <mergeCell ref="A78:C78"/>
    <mergeCell ref="A69:C69"/>
    <mergeCell ref="B70:C70"/>
    <mergeCell ref="B71:C71"/>
    <mergeCell ref="B72:C72"/>
    <mergeCell ref="B73:C73"/>
    <mergeCell ref="B64:C64"/>
    <mergeCell ref="B65:C65"/>
    <mergeCell ref="B66:C66"/>
    <mergeCell ref="B67:C67"/>
    <mergeCell ref="B68:C68"/>
    <mergeCell ref="E60:G60"/>
    <mergeCell ref="H60:H61"/>
    <mergeCell ref="I60:I61"/>
    <mergeCell ref="B62:C62"/>
    <mergeCell ref="B63:C63"/>
    <mergeCell ref="A56:C56"/>
    <mergeCell ref="A57:C57"/>
    <mergeCell ref="A60:A61"/>
    <mergeCell ref="B60:C61"/>
    <mergeCell ref="D60:D61"/>
    <mergeCell ref="A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A42:C42"/>
    <mergeCell ref="B43:C43"/>
    <mergeCell ref="B44:C44"/>
    <mergeCell ref="B45:C45"/>
    <mergeCell ref="B36:C36"/>
    <mergeCell ref="B37:C37"/>
    <mergeCell ref="B38:C38"/>
    <mergeCell ref="B39:C39"/>
    <mergeCell ref="B40:C40"/>
    <mergeCell ref="E32:G32"/>
    <mergeCell ref="H32:H33"/>
    <mergeCell ref="I32:I33"/>
    <mergeCell ref="B34:C34"/>
    <mergeCell ref="B35:C35"/>
    <mergeCell ref="A28:C28"/>
    <mergeCell ref="A29:C29"/>
    <mergeCell ref="A32:A33"/>
    <mergeCell ref="B32:C33"/>
    <mergeCell ref="D32:D33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A22:C22"/>
    <mergeCell ref="A13:C13"/>
    <mergeCell ref="B14:C14"/>
    <mergeCell ref="B15:C15"/>
    <mergeCell ref="B16:C16"/>
    <mergeCell ref="B17:C17"/>
    <mergeCell ref="A4:A5"/>
    <mergeCell ref="B4:C5"/>
    <mergeCell ref="D4:D5"/>
    <mergeCell ref="E4:G4"/>
    <mergeCell ref="H4:H5"/>
    <mergeCell ref="C1:E1"/>
    <mergeCell ref="H1:K1"/>
    <mergeCell ref="H2:K2"/>
    <mergeCell ref="I4:I5"/>
    <mergeCell ref="B6:C6"/>
    <mergeCell ref="B7:C7"/>
    <mergeCell ref="B8:C8"/>
    <mergeCell ref="B9:C9"/>
    <mergeCell ref="B10:C10"/>
    <mergeCell ref="B11:C11"/>
    <mergeCell ref="B12:C1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2024-09-05T05:02:33Z</dcterms:modified>
</cp:coreProperties>
</file>